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05 Norfolk Emerging Markets RFP\"/>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Questionnaire!$C$74:$M$98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C55" i="7" l="1"/>
  <c r="E25" i="7" l="1"/>
  <c r="M91" i="7" l="1"/>
  <c r="F26" i="7" s="1"/>
  <c r="M90" i="7"/>
  <c r="E22" i="7"/>
  <c r="E12" i="7"/>
  <c r="E10" i="7"/>
  <c r="E31" i="7"/>
  <c r="M92" i="7"/>
  <c r="F27" i="7" s="1"/>
  <c r="M93" i="7"/>
  <c r="F28" i="7" s="1"/>
  <c r="M94" i="7"/>
  <c r="F29" i="7" s="1"/>
  <c r="M95" i="7"/>
  <c r="M96" i="7"/>
  <c r="M97" i="7"/>
  <c r="M98" i="7"/>
  <c r="M99" i="7"/>
  <c r="M100" i="7"/>
  <c r="M101" i="7"/>
  <c r="M102" i="7"/>
  <c r="M103" i="7"/>
  <c r="M104" i="7"/>
  <c r="M105" i="7"/>
  <c r="M106" i="7"/>
  <c r="M107" i="7"/>
  <c r="C110" i="7"/>
  <c r="C111" i="7" s="1"/>
  <c r="C112" i="7" s="1"/>
  <c r="C113" i="7" s="1"/>
  <c r="C114" i="7" s="1"/>
  <c r="C115" i="7" s="1"/>
  <c r="C116" i="7" s="1"/>
  <c r="C117" i="7" s="1"/>
  <c r="C118" i="7" s="1"/>
  <c r="E20" i="7"/>
  <c r="E14" i="7"/>
  <c r="C59" i="7" l="1"/>
  <c r="E9" i="7" l="1"/>
  <c r="E17" i="7"/>
  <c r="A3" i="7" l="1"/>
</calcChain>
</file>

<file path=xl/comments1.xml><?xml version="1.0" encoding="utf-8"?>
<comments xmlns="http://schemas.openxmlformats.org/spreadsheetml/2006/main">
  <authors>
    <author>Fabrizio, Jeff</author>
  </authors>
  <commentList>
    <comment ref="G64" authorId="0" shapeId="0">
      <text>
        <r>
          <rPr>
            <sz val="8"/>
            <color indexed="81"/>
            <rFont val="Verdana"/>
            <family val="2"/>
          </rPr>
          <t>Please compute a basis point fee for this assignment based on your fee schedule and enter it here.  DO NOT answer this question by making reference to your fee schedule.</t>
        </r>
      </text>
    </comment>
  </commentList>
</comments>
</file>

<file path=xl/sharedStrings.xml><?xml version="1.0" encoding="utf-8"?>
<sst xmlns="http://schemas.openxmlformats.org/spreadsheetml/2006/main" count="246" uniqueCount="217">
  <si>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</si>
  <si>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</si>
  <si>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</si>
  <si>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</si>
  <si>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</si>
  <si>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</si>
  <si>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</si>
  <si>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</si>
  <si>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</si>
  <si>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</si>
  <si>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</si>
  <si>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</si>
  <si>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</si>
  <si>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</si>
  <si>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</si>
  <si>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</si>
  <si>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</si>
  <si>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</si>
  <si>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</si>
  <si>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</si>
  <si>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</si>
  <si>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</si>
  <si>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</si>
  <si>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</si>
  <si>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</si>
  <si>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</si>
  <si>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</si>
  <si>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</si>
  <si>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</si>
  <si>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</si>
  <si>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</si>
  <si>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</si>
  <si>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</si>
  <si>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</si>
  <si>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</si>
  <si>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</si>
  <si>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</si>
  <si>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</si>
  <si>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</si>
  <si>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</si>
  <si>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</si>
  <si>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</si>
  <si>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</si>
  <si>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</si>
  <si>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</si>
  <si>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</si>
  <si>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</si>
  <si>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</si>
  <si>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</si>
  <si>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</si>
  <si>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</si>
  <si>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</si>
  <si>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</si>
  <si>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</si>
  <si>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</si>
  <si>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</si>
  <si>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</si>
  <si>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</si>
  <si>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</si>
  <si>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</si>
  <si>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</si>
  <si>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</si>
  <si>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</si>
  <si>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</si>
  <si>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</si>
  <si>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xml:space="preserve">Please complete all questions asked in the questionnaire below; DO NOT unlock the cells. </t>
  </si>
  <si>
    <t># of Public Clients Subject to PERAC Regulations (Firmwide)</t>
  </si>
  <si>
    <t>·</t>
  </si>
  <si>
    <t>Assets Under Mgt Firmwide - Total (Millions)</t>
  </si>
  <si>
    <t>Product Snapshot as of March 31, 2025</t>
  </si>
  <si>
    <t>Unless otherwise noted, all data is to be stated as of March 31, 2025.</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</si>
  <si>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</si>
  <si>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</si>
  <si>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</si>
  <si>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</si>
  <si>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</si>
  <si>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</si>
  <si>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</si>
  <si>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</si>
  <si>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</si>
  <si>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3 Year Quartile Ranking</t>
  </si>
  <si>
    <t>5 Year Quartile Ranking</t>
  </si>
  <si>
    <t>7 Year Quartile Ranking</t>
  </si>
  <si>
    <t>10 Year Quartile Ranking</t>
  </si>
  <si>
    <t>3 Year Standard Deviation</t>
  </si>
  <si>
    <t>5 Year Standard Deviation</t>
  </si>
  <si>
    <t>7 Year Standard Deviation</t>
  </si>
  <si>
    <t>10 Year Standard Deviation</t>
  </si>
  <si>
    <t>3 Year Sharpe Ratio</t>
  </si>
  <si>
    <t>5 Year Sharpe Ratio</t>
  </si>
  <si>
    <t>7 Year Sharpe Ratio</t>
  </si>
  <si>
    <t>10 Year Sharpe Ratio</t>
  </si>
  <si>
    <t>Please Provide a Brief Overview of the Investment Strategy Below</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</si>
  <si>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</si>
  <si>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</si>
  <si>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</si>
  <si>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</si>
  <si>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</si>
  <si>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</si>
  <si>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</si>
  <si>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</si>
  <si>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Developed Market Equity Exposure ex U.S. At Market (% of Portfolio)</t>
  </si>
  <si>
    <t>U.S. Market Equity Exposure At Market (% of Portfolio)</t>
  </si>
  <si>
    <t>Cash Weighting (% of Portfolio)</t>
  </si>
  <si>
    <t xml:space="preserve">% of Portfolio Hedged Back to the U.S. Dollar </t>
  </si>
  <si>
    <t># of Securities Held in the Proposed Product</t>
  </si>
  <si>
    <t>Average Market Capitalization (Billions)</t>
  </si>
  <si>
    <t>Portfolio Characteristics as of March 31, 2025</t>
  </si>
  <si>
    <t># of Research Analysts on the Management Team</t>
  </si>
  <si>
    <t>Performance Type</t>
  </si>
  <si>
    <t>Ala.</t>
  </si>
  <si>
    <t>Separately Mgd Acct</t>
  </si>
  <si>
    <t>Active/Fundamental</t>
  </si>
  <si>
    <t>Core</t>
  </si>
  <si>
    <t>Daily</t>
  </si>
  <si>
    <t>Sep Mgd Acct Composite</t>
  </si>
  <si>
    <t>Commingled Fund</t>
  </si>
  <si>
    <t>Active/Quantitative</t>
  </si>
  <si>
    <t>Classic Value</t>
  </si>
  <si>
    <t>Monthly</t>
  </si>
  <si>
    <t>1 Dedicated Analyst</t>
  </si>
  <si>
    <t>Ariz.</t>
  </si>
  <si>
    <t>CIT</t>
  </si>
  <si>
    <t>Enhanced Index</t>
  </si>
  <si>
    <t>Relative Value</t>
  </si>
  <si>
    <t>Quarterly</t>
  </si>
  <si>
    <t>2 Dedicated Analysts</t>
  </si>
  <si>
    <t>Ark.</t>
  </si>
  <si>
    <t>Institutional Mutual Fund</t>
  </si>
  <si>
    <t>Passive</t>
  </si>
  <si>
    <t>Deep Value</t>
  </si>
  <si>
    <t>Annual</t>
  </si>
  <si>
    <t>3 Dedicated Analysts</t>
  </si>
  <si>
    <t>Calif.</t>
  </si>
  <si>
    <t>Retail Mutual Fund</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</si>
  <si>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</si>
  <si>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</si>
  <si>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</si>
  <si>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</si>
  <si>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</si>
  <si>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</si>
  <si>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</si>
  <si>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</si>
  <si>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</si>
  <si>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</si>
  <si>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</si>
  <si>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</si>
  <si>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</si>
  <si>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</si>
  <si>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</si>
  <si>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</si>
  <si>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</si>
  <si>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</si>
  <si>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</si>
  <si>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</si>
  <si>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</si>
  <si>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</si>
  <si>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</si>
  <si>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</si>
  <si>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</si>
  <si>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</si>
  <si>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</si>
  <si>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</si>
  <si>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</si>
  <si>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</si>
  <si>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</si>
  <si>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</si>
  <si>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</si>
  <si>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</si>
  <si>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</si>
  <si>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</si>
  <si>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</si>
  <si>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</si>
  <si>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</si>
  <si>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</si>
  <si>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</si>
  <si>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</si>
  <si>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</si>
  <si>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</si>
  <si>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</si>
  <si>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</si>
  <si>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</si>
  <si>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</si>
  <si>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</si>
  <si>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</si>
  <si>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</si>
  <si>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</si>
  <si>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</si>
  <si>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Assets Under Mgt Firmwide - Emerging Market Equity Strategies Only (Millions)</t>
  </si>
  <si>
    <t>Proposed Fee</t>
  </si>
  <si>
    <t>MSCI EAFE Index</t>
  </si>
  <si>
    <t>+/- Index</t>
  </si>
  <si>
    <t>Historical Gross of Fee Performance</t>
  </si>
  <si>
    <t>(as of 3/31/2025)</t>
  </si>
  <si>
    <t>Year to Date</t>
  </si>
  <si>
    <t>1 Year</t>
  </si>
  <si>
    <t>3 Year</t>
  </si>
  <si>
    <t>5 Year</t>
  </si>
  <si>
    <t>10 Year</t>
  </si>
  <si>
    <t>Enter Strategy Name as it Appears in eVestment Alliance Here</t>
  </si>
  <si>
    <t>-</t>
  </si>
  <si>
    <t>Name of Lead Portfolio Manager for the Proposed Fund</t>
  </si>
  <si>
    <t># of Departures Since 3/31/2020 (Portfolio Mgrs and Dedicated Analysts only)</t>
  </si>
  <si>
    <t>Length of Longest Portfolio Manager Tenure for Proposed Fund</t>
  </si>
  <si>
    <t>Norfolk County Retirement System</t>
  </si>
  <si>
    <t>Emerging Markets Equity Investment Manager Search</t>
  </si>
  <si>
    <t>Issue Date: May 2025</t>
  </si>
  <si>
    <t># of Clients in the Proposed Strategy Subject to PERAC Regulations</t>
  </si>
  <si>
    <t xml:space="preserve">Year to Date Return through March 31, 2025 </t>
  </si>
  <si>
    <t>Strategy Assets - All Vehicles (Millions)</t>
  </si>
  <si>
    <t>Investment Strategy/Process Description</t>
  </si>
  <si>
    <t>Investment Style Description</t>
  </si>
  <si>
    <t>Liquidity of Proposed Vehicle</t>
  </si>
  <si>
    <t>Vehicle Being Proposed</t>
  </si>
  <si>
    <t># of Professionals Dedicated to Proposed Fund (excluding centralized research)</t>
  </si>
  <si>
    <t>Historical Gross of Fee Returns</t>
  </si>
  <si>
    <t>Proposed Annual Management Fee (%) for a $75 Million Investment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</si>
</sst>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0.00\ &quot;Years&quot;"/>
    <numFmt numFmtId="169" formatCode="General\ &quot;Dedicated Analyst&quot;"/>
    <numFmt numFmtId="170" formatCode="General\ &quot;Dedicated Analysts&quot;"/>
    <numFmt numFmtId="171" formatCode="&quot;$&quot;#,##0\ &quot;Million&quot;"/>
  </numFmts>
  <fonts count="40" x14ac:knownFonts="1">
    <font>
      <sz val="10"/>
      <name val="Arial"/>
    </font>
    <font>
      <sz val="11"/>
      <color theme="1"/>
      <name val="Calibri"/>
      <family val="2"/>
      <scheme val="minor"/>
    </font>
    <font>
      <sz val="7"/>
      <color theme="1"/>
      <name val="Calibri Light"/>
      <family val="2"/>
      <scheme val="major"/>
    </font>
    <font>
      <sz val="10"/>
      <name val="Calibri Light"/>
      <family val="2"/>
      <scheme val="major"/>
    </font>
    <font>
      <sz val="8"/>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b/>
      <sz val="12"/>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9"/>
      <color theme="1" tint="0.14999847407452621"/>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
      <sz val="9"/>
      <color theme="1" tint="4.9989318521683403E-2"/>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cellStyleXfs>
  <cellXfs count="172">
    <xf numFmtId="0" fontId="0" fillId="0" borderId="0" xfId="0"/>
    <xf numFmtId="0" fontId="7" fillId="3" borderId="0" xfId="1" applyFont="1" applyFill="1" applyAlignment="1" applyProtection="1">
      <alignment horizontal="center" vertical="center"/>
      <protection hidden="1"/>
    </xf>
    <xf numFmtId="0" fontId="8" fillId="3" borderId="0" xfId="1" applyFont="1" applyFill="1" applyBorder="1" applyAlignment="1" applyProtection="1">
      <alignment horizontal="right" vertical="center"/>
      <protection hidden="1"/>
    </xf>
    <xf numFmtId="0" fontId="7"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Alignment="1" applyProtection="1">
      <alignment horizontal="center" vertical="center"/>
      <protection hidden="1"/>
    </xf>
    <xf numFmtId="0" fontId="16" fillId="3" borderId="0" xfId="1" applyFont="1" applyFill="1" applyAlignment="1" applyProtection="1">
      <alignment horizontal="center" vertical="center"/>
      <protection hidden="1"/>
    </xf>
    <xf numFmtId="0" fontId="15" fillId="3" borderId="0" xfId="1" applyFont="1" applyFill="1" applyBorder="1" applyAlignment="1" applyProtection="1">
      <alignment horizontal="right" vertical="center"/>
      <protection hidden="1"/>
    </xf>
    <xf numFmtId="0" fontId="16" fillId="3" borderId="0" xfId="1" applyFont="1" applyFill="1" applyAlignment="1" applyProtection="1">
      <alignment vertical="center"/>
      <protection hidden="1"/>
    </xf>
    <xf numFmtId="0" fontId="17" fillId="3" borderId="0" xfId="1" applyFont="1" applyFill="1" applyAlignment="1" applyProtection="1">
      <alignment horizontal="center" vertical="center"/>
      <protection hidden="1"/>
    </xf>
    <xf numFmtId="0" fontId="18" fillId="3" borderId="0" xfId="1" applyFont="1" applyFill="1" applyBorder="1" applyAlignment="1" applyProtection="1">
      <alignment horizontal="center" vertical="center" wrapText="1"/>
      <protection hidden="1"/>
    </xf>
    <xf numFmtId="0" fontId="18" fillId="3" borderId="0" xfId="1" applyFont="1" applyFill="1" applyAlignment="1" applyProtection="1">
      <alignment horizontal="center" vertical="center"/>
      <protection hidden="1"/>
    </xf>
    <xf numFmtId="0" fontId="18" fillId="3" borderId="0" xfId="1" applyFont="1" applyFill="1" applyAlignment="1" applyProtection="1">
      <alignment vertical="center"/>
      <protection hidden="1"/>
    </xf>
    <xf numFmtId="0" fontId="18" fillId="3" borderId="0" xfId="1" applyFont="1" applyFill="1" applyBorder="1" applyAlignment="1" applyProtection="1">
      <alignment vertical="center" wrapText="1"/>
      <protection hidden="1"/>
    </xf>
    <xf numFmtId="0" fontId="17" fillId="3" borderId="0" xfId="1" applyFont="1" applyFill="1" applyBorder="1" applyAlignment="1" applyProtection="1">
      <alignment horizontal="center" wrapText="1"/>
      <protection hidden="1"/>
    </xf>
    <xf numFmtId="0" fontId="11" fillId="3" borderId="0" xfId="1" applyFont="1" applyFill="1" applyBorder="1" applyAlignment="1" applyProtection="1">
      <alignment vertical="center"/>
      <protection hidden="1"/>
    </xf>
    <xf numFmtId="0" fontId="11" fillId="3" borderId="0" xfId="1" applyFont="1" applyFill="1" applyBorder="1" applyAlignment="1" applyProtection="1">
      <protection hidden="1"/>
    </xf>
    <xf numFmtId="0" fontId="17" fillId="3" borderId="0" xfId="1" applyFont="1" applyFill="1" applyBorder="1" applyAlignment="1" applyProtection="1">
      <alignment horizontal="center"/>
      <protection hidden="1"/>
    </xf>
    <xf numFmtId="0" fontId="17" fillId="3" borderId="0" xfId="1" applyFont="1" applyFill="1" applyAlignment="1" applyProtection="1">
      <alignment horizontal="center"/>
      <protection hidden="1"/>
    </xf>
    <xf numFmtId="0" fontId="11" fillId="3" borderId="0" xfId="1" applyFont="1" applyFill="1" applyAlignment="1" applyProtection="1">
      <protection hidden="1"/>
    </xf>
    <xf numFmtId="0" fontId="11" fillId="4" borderId="0" xfId="1" applyFont="1" applyFill="1" applyAlignment="1" applyProtection="1">
      <protection hidden="1"/>
    </xf>
    <xf numFmtId="167" fontId="19" fillId="3" borderId="0" xfId="3" applyNumberFormat="1" applyFont="1" applyFill="1" applyAlignment="1" applyProtection="1">
      <alignment horizontal="left" vertical="center"/>
      <protection hidden="1"/>
    </xf>
    <xf numFmtId="10" fontId="11" fillId="3" borderId="0" xfId="2" applyNumberFormat="1" applyFont="1" applyFill="1" applyAlignment="1" applyProtection="1">
      <alignment horizontal="center"/>
      <protection hidden="1"/>
    </xf>
    <xf numFmtId="0" fontId="15" fillId="3" borderId="0" xfId="1" applyFont="1" applyFill="1" applyAlignment="1" applyProtection="1">
      <alignment horizontal="left" vertical="center"/>
      <protection hidden="1"/>
    </xf>
    <xf numFmtId="0" fontId="11" fillId="3" borderId="0" xfId="1" applyFont="1" applyFill="1" applyBorder="1" applyAlignment="1" applyProtection="1">
      <alignment horizontal="left" vertical="center"/>
      <protection hidden="1"/>
    </xf>
    <xf numFmtId="0" fontId="7" fillId="3" borderId="0" xfId="1" applyFont="1" applyFill="1" applyAlignment="1" applyProtection="1">
      <alignment horizontal="left" vertical="center"/>
      <protection hidden="1"/>
    </xf>
    <xf numFmtId="165" fontId="11" fillId="3" borderId="0" xfId="1" applyNumberFormat="1" applyFont="1" applyFill="1" applyBorder="1" applyAlignment="1" applyProtection="1">
      <alignment horizontal="center"/>
      <protection hidden="1"/>
    </xf>
    <xf numFmtId="164" fontId="11" fillId="3" borderId="0" xfId="2" applyNumberFormat="1" applyFont="1" applyFill="1" applyBorder="1" applyAlignment="1" applyProtection="1">
      <alignment horizontal="center"/>
      <protection hidden="1"/>
    </xf>
    <xf numFmtId="0" fontId="11" fillId="3" borderId="0" xfId="1" applyFont="1" applyFill="1" applyBorder="1" applyAlignment="1" applyProtection="1">
      <alignment horizontal="center"/>
      <protection hidden="1"/>
    </xf>
    <xf numFmtId="0" fontId="11" fillId="3" borderId="0" xfId="1" applyFont="1" applyFill="1" applyBorder="1" applyAlignment="1" applyProtection="1">
      <alignment horizontal="center" vertical="center"/>
      <protection hidden="1"/>
    </xf>
    <xf numFmtId="0" fontId="7" fillId="3" borderId="0" xfId="1" applyFont="1" applyFill="1" applyBorder="1" applyAlignment="1" applyProtection="1">
      <alignment horizontal="center" vertical="center"/>
      <protection hidden="1"/>
    </xf>
    <xf numFmtId="0" fontId="7" fillId="3" borderId="0" xfId="1" applyFont="1" applyFill="1" applyBorder="1" applyAlignment="1" applyProtection="1">
      <alignment vertical="center"/>
      <protection hidden="1"/>
    </xf>
    <xf numFmtId="0" fontId="18" fillId="3" borderId="0" xfId="1" applyFont="1" applyFill="1" applyBorder="1" applyAlignment="1" applyProtection="1">
      <protection hidden="1"/>
    </xf>
    <xf numFmtId="0" fontId="18" fillId="3" borderId="0" xfId="1" applyFont="1" applyFill="1" applyBorder="1" applyAlignment="1" applyProtection="1">
      <alignment horizontal="left"/>
      <protection hidden="1"/>
    </xf>
    <xf numFmtId="0" fontId="18" fillId="3" borderId="0" xfId="0" applyFont="1" applyFill="1" applyBorder="1" applyAlignment="1" applyProtection="1">
      <protection hidden="1"/>
    </xf>
    <xf numFmtId="166" fontId="18" fillId="3" borderId="0" xfId="3" applyNumberFormat="1" applyFont="1" applyFill="1" applyAlignment="1" applyProtection="1">
      <alignment horizontal="left" vertical="center"/>
      <protection hidden="1"/>
    </xf>
    <xf numFmtId="166" fontId="18" fillId="3" borderId="0" xfId="3" applyNumberFormat="1" applyFont="1" applyFill="1" applyAlignment="1" applyProtection="1">
      <alignment vertical="center"/>
      <protection hidden="1"/>
    </xf>
    <xf numFmtId="0" fontId="13"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7" fillId="3" borderId="0" xfId="1" applyFont="1" applyFill="1" applyAlignment="1" applyProtection="1">
      <alignment horizontal="center" vertical="top"/>
      <protection hidden="1"/>
    </xf>
    <xf numFmtId="0" fontId="7" fillId="3" borderId="0" xfId="1" applyFont="1" applyFill="1" applyAlignment="1" applyProtection="1">
      <alignment horizontal="center" vertical="top"/>
      <protection hidden="1"/>
    </xf>
    <xf numFmtId="0" fontId="7" fillId="3" borderId="0" xfId="1" applyFont="1" applyFill="1" applyAlignment="1" applyProtection="1">
      <alignment vertical="top"/>
      <protection hidden="1"/>
    </xf>
    <xf numFmtId="0" fontId="18" fillId="3" borderId="1" xfId="1" applyNumberFormat="1" applyFont="1" applyFill="1" applyBorder="1" applyAlignment="1" applyProtection="1">
      <alignment horizontal="center"/>
      <protection locked="0" hidden="1"/>
    </xf>
    <xf numFmtId="165" fontId="18" fillId="3" borderId="2" xfId="1" applyNumberFormat="1" applyFont="1" applyFill="1" applyBorder="1" applyAlignment="1" applyProtection="1">
      <alignment horizontal="center" vertical="center"/>
      <protection locked="0" hidden="1"/>
    </xf>
    <xf numFmtId="165" fontId="18" fillId="3" borderId="2" xfId="1" applyNumberFormat="1" applyFont="1" applyFill="1" applyBorder="1" applyAlignment="1" applyProtection="1">
      <alignment horizontal="center"/>
      <protection locked="0" hidden="1"/>
    </xf>
    <xf numFmtId="0" fontId="18" fillId="3" borderId="2" xfId="1" applyFont="1" applyFill="1" applyBorder="1" applyAlignment="1" applyProtection="1">
      <alignment horizontal="center"/>
      <protection locked="0" hidden="1"/>
    </xf>
    <xf numFmtId="0" fontId="12" fillId="5" borderId="0" xfId="1" applyFont="1" applyFill="1" applyBorder="1" applyAlignment="1" applyProtection="1">
      <alignment horizontal="left" vertical="center"/>
      <protection hidden="1"/>
    </xf>
    <xf numFmtId="0" fontId="7" fillId="5" borderId="3" xfId="1" applyFont="1" applyFill="1" applyBorder="1" applyAlignment="1" applyProtection="1">
      <alignment horizontal="center" vertical="center"/>
      <protection hidden="1"/>
    </xf>
    <xf numFmtId="0" fontId="12" fillId="5" borderId="0" xfId="1" applyFont="1" applyFill="1" applyBorder="1" applyAlignment="1" applyProtection="1">
      <alignment horizontal="left" vertical="top"/>
      <protection hidden="1"/>
    </xf>
    <xf numFmtId="0" fontId="10" fillId="5" borderId="0" xfId="1" applyFont="1" applyFill="1" applyBorder="1" applyAlignment="1" applyProtection="1">
      <alignment horizontal="center" vertical="top"/>
      <protection hidden="1"/>
    </xf>
    <xf numFmtId="0" fontId="20" fillId="3" borderId="0" xfId="1" applyFont="1" applyFill="1" applyAlignment="1" applyProtection="1">
      <alignment vertical="top"/>
      <protection hidden="1"/>
    </xf>
    <xf numFmtId="0" fontId="24" fillId="3" borderId="0" xfId="1" applyFont="1" applyFill="1" applyAlignment="1" applyProtection="1">
      <alignment horizontal="center"/>
      <protection hidden="1"/>
    </xf>
    <xf numFmtId="0" fontId="8" fillId="3" borderId="0" xfId="1" applyFont="1" applyFill="1" applyBorder="1" applyAlignment="1" applyProtection="1">
      <alignment horizontal="right"/>
      <protection hidden="1"/>
    </xf>
    <xf numFmtId="0" fontId="24" fillId="3" borderId="0" xfId="1" applyFont="1" applyFill="1" applyAlignment="1" applyProtection="1">
      <protection hidden="1"/>
    </xf>
    <xf numFmtId="0" fontId="24" fillId="3" borderId="0" xfId="1" applyFont="1" applyFill="1" applyAlignment="1" applyProtection="1">
      <alignment horizontal="center" vertical="center"/>
      <protection hidden="1"/>
    </xf>
    <xf numFmtId="0" fontId="24" fillId="3" borderId="0" xfId="1" applyFont="1" applyFill="1" applyAlignment="1" applyProtection="1">
      <alignment vertical="center"/>
      <protection hidden="1"/>
    </xf>
    <xf numFmtId="0" fontId="19" fillId="3" borderId="0" xfId="1" applyFont="1" applyFill="1" applyBorder="1" applyAlignment="1" applyProtection="1">
      <protection hidden="1"/>
    </xf>
    <xf numFmtId="0" fontId="8" fillId="3" borderId="0" xfId="1" applyFont="1" applyFill="1" applyAlignment="1" applyProtection="1">
      <alignment horizontal="center"/>
      <protection hidden="1"/>
    </xf>
    <xf numFmtId="0" fontId="10" fillId="3" borderId="0" xfId="1" applyFont="1" applyFill="1" applyAlignment="1" applyProtection="1">
      <alignment horizontal="center" vertical="center"/>
      <protection hidden="1"/>
    </xf>
    <xf numFmtId="0" fontId="18" fillId="3" borderId="0" xfId="0" applyFont="1" applyFill="1" applyBorder="1" applyAlignment="1" applyProtection="1">
      <alignment horizontal="left"/>
      <protection hidden="1"/>
    </xf>
    <xf numFmtId="0" fontId="18" fillId="3" borderId="0" xfId="1" applyFont="1" applyFill="1" applyAlignment="1" applyProtection="1">
      <alignment horizontal="left" vertical="center"/>
      <protection hidden="1"/>
    </xf>
    <xf numFmtId="0" fontId="26" fillId="0" borderId="0" xfId="0" applyFont="1" applyAlignment="1">
      <alignment horizontal="left"/>
    </xf>
    <xf numFmtId="0" fontId="26" fillId="0" borderId="0" xfId="0" applyFont="1" applyAlignment="1"/>
    <xf numFmtId="0" fontId="27" fillId="0" borderId="0" xfId="0" applyFont="1" applyAlignment="1">
      <alignment horizontal="left" wrapText="1"/>
    </xf>
    <xf numFmtId="0" fontId="28" fillId="3" borderId="0" xfId="0" applyFont="1" applyFill="1" applyBorder="1" applyAlignment="1">
      <alignment vertical="center" wrapText="1"/>
    </xf>
    <xf numFmtId="0" fontId="27" fillId="0" borderId="0" xfId="0" applyFont="1" applyAlignment="1">
      <alignment wrapText="1"/>
    </xf>
    <xf numFmtId="0" fontId="26" fillId="0" borderId="0" xfId="0" applyFont="1" applyAlignment="1">
      <alignment horizontal="left" vertical="center"/>
    </xf>
    <xf numFmtId="169" fontId="26" fillId="0" borderId="0" xfId="0" applyNumberFormat="1" applyFont="1" applyAlignment="1">
      <alignment horizontal="left" vertical="center"/>
    </xf>
    <xf numFmtId="170" fontId="26" fillId="0" borderId="0" xfId="0" applyNumberFormat="1" applyFont="1" applyAlignment="1">
      <alignment horizontal="left" vertical="center"/>
    </xf>
    <xf numFmtId="14" fontId="18" fillId="3" borderId="2" xfId="1" applyNumberFormat="1" applyFont="1" applyFill="1" applyBorder="1" applyAlignment="1" applyProtection="1">
      <alignment horizontal="center"/>
      <protection locked="0" hidden="1"/>
    </xf>
    <xf numFmtId="0" fontId="18" fillId="3" borderId="2" xfId="1" applyNumberFormat="1" applyFont="1" applyFill="1" applyBorder="1" applyAlignment="1" applyProtection="1">
      <alignment horizontal="center" vertical="center"/>
      <protection locked="0" hidden="1"/>
    </xf>
    <xf numFmtId="0" fontId="29" fillId="3" borderId="0" xfId="0" applyFont="1" applyFill="1" applyBorder="1" applyAlignment="1" applyProtection="1">
      <alignment vertical="center"/>
      <protection hidden="1"/>
    </xf>
    <xf numFmtId="171" fontId="7" fillId="3" borderId="0" xfId="1" applyNumberFormat="1" applyFont="1" applyFill="1" applyAlignment="1" applyProtection="1">
      <alignment horizontal="center" vertical="center"/>
      <protection hidden="1"/>
    </xf>
    <xf numFmtId="166" fontId="18" fillId="3" borderId="2" xfId="1" applyNumberFormat="1" applyFont="1" applyFill="1" applyBorder="1" applyAlignment="1" applyProtection="1">
      <alignment horizontal="center" vertical="center"/>
      <protection locked="0" hidden="1"/>
    </xf>
    <xf numFmtId="0" fontId="31" fillId="3" borderId="0" xfId="1" quotePrefix="1" applyFont="1" applyFill="1" applyAlignment="1" applyProtection="1">
      <alignment horizontal="center" vertical="center"/>
      <protection hidden="1"/>
    </xf>
    <xf numFmtId="164" fontId="11" fillId="3" borderId="0" xfId="5" applyNumberFormat="1" applyFont="1" applyFill="1" applyAlignment="1" applyProtection="1">
      <protection hidden="1"/>
    </xf>
    <xf numFmtId="164" fontId="19" fillId="3" borderId="0" xfId="5" applyNumberFormat="1" applyFont="1" applyFill="1" applyAlignment="1" applyProtection="1">
      <alignment horizontal="left" vertical="center"/>
      <protection hidden="1"/>
    </xf>
    <xf numFmtId="164" fontId="7" fillId="3" borderId="0" xfId="5" applyNumberFormat="1" applyFont="1" applyFill="1" applyAlignment="1" applyProtection="1">
      <alignment horizontal="center" vertical="center"/>
      <protection hidden="1"/>
    </xf>
    <xf numFmtId="10" fontId="7" fillId="3" borderId="0" xfId="1" applyNumberFormat="1" applyFont="1" applyFill="1" applyAlignment="1" applyProtection="1">
      <alignment horizontal="center" vertical="center"/>
      <protection hidden="1"/>
    </xf>
    <xf numFmtId="0" fontId="31" fillId="5" borderId="0" xfId="1" applyFont="1" applyFill="1" applyAlignment="1" applyProtection="1">
      <alignment horizontal="center" vertical="center"/>
      <protection hidden="1"/>
    </xf>
    <xf numFmtId="0" fontId="36" fillId="3" borderId="0" xfId="1" applyFont="1" applyFill="1" applyAlignment="1" applyProtection="1">
      <alignment vertical="center"/>
      <protection hidden="1"/>
    </xf>
    <xf numFmtId="0" fontId="7" fillId="3" borderId="0" xfId="1" quotePrefix="1" applyFont="1" applyFill="1" applyAlignment="1" applyProtection="1">
      <alignment horizontal="left" vertical="center"/>
      <protection hidden="1"/>
    </xf>
    <xf numFmtId="0" fontId="8" fillId="3" borderId="0" xfId="1" applyFont="1" applyFill="1" applyAlignment="1" applyProtection="1">
      <alignment horizontal="center" vertical="top"/>
      <protection hidden="1"/>
    </xf>
    <xf numFmtId="0" fontId="33" fillId="3" borderId="0" xfId="1" applyFont="1" applyFill="1" applyAlignment="1" applyProtection="1">
      <alignment horizontal="justify" vertical="top"/>
      <protection hidden="1"/>
    </xf>
    <xf numFmtId="0" fontId="33" fillId="3" borderId="0" xfId="1" applyFont="1" applyFill="1" applyAlignment="1" applyProtection="1">
      <alignment horizontal="left" vertical="top" wrapText="1"/>
      <protection hidden="1"/>
    </xf>
    <xf numFmtId="0" fontId="33" fillId="3" borderId="0" xfId="1" applyFont="1" applyFill="1" applyAlignment="1" applyProtection="1">
      <alignment horizontal="justify" vertical="top" wrapText="1"/>
      <protection hidden="1"/>
    </xf>
    <xf numFmtId="0" fontId="12" fillId="7" borderId="0" xfId="1" applyFont="1" applyFill="1" applyBorder="1" applyAlignment="1" applyProtection="1">
      <alignment horizontal="justify" vertical="center"/>
      <protection hidden="1"/>
    </xf>
    <xf numFmtId="0" fontId="12" fillId="7" borderId="5" xfId="1" applyFont="1" applyFill="1" applyBorder="1" applyAlignment="1" applyProtection="1">
      <alignment horizontal="justify" vertical="center"/>
      <protection hidden="1"/>
    </xf>
    <xf numFmtId="0" fontId="12" fillId="7" borderId="0" xfId="1" applyFont="1" applyFill="1" applyBorder="1" applyAlignment="1" applyProtection="1">
      <alignment vertical="center"/>
      <protection hidden="1"/>
    </xf>
    <xf numFmtId="0" fontId="12" fillId="7" borderId="0" xfId="1" applyFont="1" applyFill="1" applyBorder="1" applyAlignment="1" applyProtection="1">
      <alignment horizontal="left" vertical="center"/>
      <protection hidden="1"/>
    </xf>
    <xf numFmtId="0" fontId="12" fillId="7" borderId="0" xfId="1" applyFont="1" applyFill="1" applyBorder="1" applyAlignment="1" applyProtection="1">
      <alignment horizontal="justify" vertical="center" wrapText="1"/>
      <protection hidden="1"/>
    </xf>
    <xf numFmtId="0" fontId="34" fillId="3" borderId="0" xfId="1" applyFont="1" applyFill="1" applyAlignment="1" applyProtection="1">
      <alignment horizontal="justify" vertical="top"/>
      <protection hidden="1"/>
    </xf>
    <xf numFmtId="0" fontId="35" fillId="3" borderId="0" xfId="1" applyFont="1" applyFill="1" applyAlignment="1" applyProtection="1">
      <alignment horizontal="justify" vertical="top"/>
      <protection hidden="1"/>
    </xf>
    <xf numFmtId="0" fontId="35" fillId="3" borderId="0" xfId="1" applyFont="1" applyFill="1" applyAlignment="1" applyProtection="1">
      <alignment horizontal="center" vertical="top" wrapText="1"/>
      <protection hidden="1"/>
    </xf>
    <xf numFmtId="0" fontId="35" fillId="3" borderId="0" xfId="1" applyFont="1" applyFill="1" applyAlignment="1" applyProtection="1">
      <alignment horizontal="justify" vertical="top" wrapText="1"/>
      <protection hidden="1"/>
    </xf>
    <xf numFmtId="0" fontId="18" fillId="3" borderId="0" xfId="1" applyFont="1" applyFill="1" applyAlignment="1" applyProtection="1">
      <alignment horizontal="justify" vertical="top"/>
      <protection hidden="1"/>
    </xf>
    <xf numFmtId="0" fontId="36" fillId="3" borderId="0" xfId="1" applyFont="1" applyFill="1" applyAlignment="1" applyProtection="1">
      <alignment horizontal="justify" vertical="top"/>
      <protection hidden="1"/>
    </xf>
    <xf numFmtId="0" fontId="37" fillId="3" borderId="0" xfId="1" applyFont="1" applyFill="1" applyAlignment="1" applyProtection="1">
      <alignment horizontal="center" vertical="top" wrapText="1"/>
      <protection hidden="1"/>
    </xf>
    <xf numFmtId="0" fontId="38" fillId="3" borderId="0" xfId="1" applyFont="1" applyFill="1" applyAlignment="1" applyProtection="1">
      <alignment horizontal="left" vertical="center" wrapText="1"/>
      <protection hidden="1"/>
    </xf>
    <xf numFmtId="0" fontId="37" fillId="3" borderId="0" xfId="1" applyFont="1" applyFill="1" applyAlignment="1" applyProtection="1">
      <alignment horizontal="center" vertical="center" wrapText="1"/>
      <protection hidden="1"/>
    </xf>
    <xf numFmtId="0" fontId="18" fillId="3" borderId="0" xfId="1" applyFont="1" applyFill="1" applyAlignment="1" applyProtection="1">
      <alignment horizontal="left" vertical="center" wrapText="1"/>
      <protection hidden="1"/>
    </xf>
    <xf numFmtId="0" fontId="18" fillId="3" borderId="0" xfId="1" applyFont="1" applyFill="1" applyAlignment="1" applyProtection="1">
      <alignment horizontal="left" vertical="top"/>
      <protection hidden="1"/>
    </xf>
    <xf numFmtId="0" fontId="38" fillId="3" borderId="0" xfId="1" applyFont="1" applyFill="1" applyAlignment="1" applyProtection="1">
      <alignment horizontal="justify" vertical="center" wrapText="1"/>
      <protection hidden="1"/>
    </xf>
    <xf numFmtId="0" fontId="18" fillId="3" borderId="0" xfId="0" applyFont="1" applyFill="1" applyAlignment="1" applyProtection="1">
      <alignment horizontal="left" vertical="center" wrapText="1"/>
      <protection hidden="1"/>
    </xf>
    <xf numFmtId="0" fontId="18" fillId="3" borderId="0" xfId="1" applyFont="1" applyFill="1" applyAlignment="1" applyProtection="1">
      <alignment horizontal="left" vertical="top" wrapText="1"/>
      <protection hidden="1"/>
    </xf>
    <xf numFmtId="0" fontId="18" fillId="3" borderId="0" xfId="1" applyFont="1" applyFill="1" applyAlignment="1" applyProtection="1">
      <alignment vertical="center" wrapText="1"/>
      <protection hidden="1"/>
    </xf>
    <xf numFmtId="0" fontId="20" fillId="3" borderId="0" xfId="1" applyFont="1" applyFill="1" applyAlignment="1" applyProtection="1">
      <alignment horizontal="left" vertical="top" wrapText="1"/>
      <protection hidden="1"/>
    </xf>
    <xf numFmtId="0" fontId="20" fillId="3" borderId="0" xfId="1" applyFont="1" applyFill="1" applyAlignment="1" applyProtection="1">
      <alignment vertical="center"/>
      <protection hidden="1"/>
    </xf>
    <xf numFmtId="0" fontId="20" fillId="3" borderId="0" xfId="1" applyFont="1" applyFill="1" applyAlignment="1" applyProtection="1">
      <alignment horizontal="left" vertical="center"/>
      <protection hidden="1"/>
    </xf>
    <xf numFmtId="0" fontId="20" fillId="3" borderId="0" xfId="1" applyFont="1" applyFill="1" applyAlignment="1" applyProtection="1">
      <alignment horizontal="left" vertical="center" wrapText="1"/>
      <protection hidden="1"/>
    </xf>
    <xf numFmtId="0" fontId="36" fillId="3" borderId="0" xfId="1" applyFont="1" applyFill="1" applyAlignment="1" applyProtection="1">
      <alignment vertical="top"/>
      <protection hidden="1"/>
    </xf>
    <xf numFmtId="0" fontId="20" fillId="3" borderId="0" xfId="1" applyFont="1" applyFill="1" applyAlignment="1" applyProtection="1">
      <alignment horizontal="left" vertical="top"/>
      <protection hidden="1"/>
    </xf>
    <xf numFmtId="0" fontId="23" fillId="3" borderId="0" xfId="1" applyFont="1" applyFill="1" applyAlignment="1" applyProtection="1">
      <alignment vertical="top"/>
      <protection hidden="1"/>
    </xf>
    <xf numFmtId="0" fontId="21" fillId="3" borderId="0" xfId="1" applyFont="1" applyFill="1" applyAlignment="1" applyProtection="1">
      <alignment horizontal="center" vertical="top" wrapText="1"/>
      <protection hidden="1"/>
    </xf>
    <xf numFmtId="10" fontId="32" fillId="5" borderId="0" xfId="5" applyNumberFormat="1" applyFont="1" applyFill="1" applyBorder="1" applyAlignment="1" applyProtection="1">
      <alignment horizontal="center" vertical="top" shrinkToFit="1"/>
      <protection hidden="1"/>
    </xf>
    <xf numFmtId="0" fontId="38" fillId="3" borderId="0" xfId="1" applyFont="1" applyFill="1" applyAlignment="1" applyProtection="1">
      <alignment horizontal="left" vertical="center" wrapText="1"/>
      <protection locked="0" hidden="1"/>
    </xf>
    <xf numFmtId="0" fontId="38" fillId="3" borderId="0" xfId="1" applyFont="1" applyFill="1" applyAlignment="1" applyProtection="1">
      <alignment horizontal="justify" vertical="center" wrapText="1"/>
      <protection locked="0" hidden="1"/>
    </xf>
    <xf numFmtId="0" fontId="18" fillId="3" borderId="0" xfId="0" applyFont="1" applyFill="1" applyAlignment="1" applyProtection="1">
      <alignment horizontal="left" vertical="center" wrapText="1"/>
      <protection locked="0" hidden="1"/>
    </xf>
    <xf numFmtId="0" fontId="18" fillId="3" borderId="0" xfId="1" applyFont="1" applyFill="1" applyAlignment="1" applyProtection="1">
      <alignment vertical="center" wrapText="1"/>
      <protection locked="0" hidden="1"/>
    </xf>
    <xf numFmtId="0" fontId="20" fillId="3" borderId="0" xfId="1" quotePrefix="1" applyFont="1" applyFill="1" applyAlignment="1" applyProtection="1">
      <alignment horizontal="center" vertical="top" wrapText="1"/>
      <protection locked="0" hidden="1"/>
    </xf>
    <xf numFmtId="0" fontId="18" fillId="3" borderId="1" xfId="1" applyFont="1" applyFill="1" applyBorder="1" applyAlignment="1" applyProtection="1">
      <alignment horizontal="center"/>
      <protection locked="0" hidden="1"/>
    </xf>
    <xf numFmtId="164" fontId="18" fillId="3" borderId="2" xfId="1" applyNumberFormat="1" applyFont="1" applyFill="1" applyBorder="1" applyAlignment="1" applyProtection="1">
      <alignment horizontal="center"/>
      <protection locked="0" hidden="1"/>
    </xf>
    <xf numFmtId="168" fontId="18" fillId="3" borderId="2" xfId="1" applyNumberFormat="1" applyFont="1" applyFill="1" applyBorder="1" applyAlignment="1" applyProtection="1">
      <alignment horizontal="center"/>
      <protection locked="0" hidden="1"/>
    </xf>
    <xf numFmtId="0" fontId="18" fillId="3" borderId="1" xfId="1" applyFont="1" applyFill="1" applyBorder="1" applyAlignment="1" applyProtection="1">
      <alignment horizontal="center" vertical="center"/>
      <protection locked="0" hidden="1"/>
    </xf>
    <xf numFmtId="164" fontId="18" fillId="3" borderId="2" xfId="5" applyNumberFormat="1" applyFont="1" applyFill="1" applyBorder="1" applyAlignment="1" applyProtection="1">
      <alignment horizontal="center" vertical="center"/>
      <protection locked="0" hidden="1"/>
    </xf>
    <xf numFmtId="0" fontId="12"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top"/>
      <protection hidden="1"/>
    </xf>
    <xf numFmtId="0" fontId="12" fillId="5" borderId="0" xfId="0" applyFont="1" applyFill="1" applyBorder="1" applyAlignment="1" applyProtection="1">
      <alignment horizontal="left" vertical="center"/>
      <protection hidden="1"/>
    </xf>
    <xf numFmtId="0" fontId="11" fillId="3" borderId="0" xfId="0" applyFont="1" applyFill="1" applyBorder="1" applyAlignment="1" applyProtection="1">
      <protection hidden="1"/>
    </xf>
    <xf numFmtId="14" fontId="18" fillId="3" borderId="0" xfId="0" applyNumberFormat="1" applyFont="1" applyFill="1" applyBorder="1" applyAlignment="1" applyProtection="1">
      <protection hidden="1"/>
    </xf>
    <xf numFmtId="14" fontId="11" fillId="3" borderId="0" xfId="0" applyNumberFormat="1" applyFont="1" applyFill="1" applyBorder="1" applyAlignment="1" applyProtection="1">
      <protection hidden="1"/>
    </xf>
    <xf numFmtId="166" fontId="18" fillId="3" borderId="0" xfId="4" applyNumberFormat="1" applyFont="1" applyFill="1" applyAlignment="1" applyProtection="1">
      <protection hidden="1"/>
    </xf>
    <xf numFmtId="0" fontId="18" fillId="3" borderId="0" xfId="0" applyFont="1" applyFill="1" applyBorder="1" applyAlignment="1" applyProtection="1">
      <alignment horizontal="center" wrapText="1"/>
      <protection hidden="1"/>
    </xf>
    <xf numFmtId="0" fontId="17" fillId="3" borderId="0" xfId="0" applyFont="1" applyFill="1" applyBorder="1" applyAlignment="1" applyProtection="1">
      <alignment horizontal="center" wrapText="1"/>
      <protection hidden="1"/>
    </xf>
    <xf numFmtId="166" fontId="11" fillId="3" borderId="0" xfId="3" applyNumberFormat="1" applyFont="1" applyFill="1" applyAlignment="1" applyProtection="1">
      <alignment horizontal="left" vertical="center"/>
      <protection hidden="1"/>
    </xf>
    <xf numFmtId="167" fontId="11" fillId="3" borderId="0" xfId="3" applyNumberFormat="1" applyFont="1" applyFill="1" applyAlignment="1" applyProtection="1">
      <alignment horizontal="left" vertical="center"/>
      <protection hidden="1"/>
    </xf>
    <xf numFmtId="0" fontId="6" fillId="3" borderId="0" xfId="0" applyFont="1" applyFill="1" applyBorder="1" applyAlignment="1" applyProtection="1">
      <protection locked="0" hidden="1"/>
    </xf>
    <xf numFmtId="0" fontId="7" fillId="3" borderId="0" xfId="0" applyFont="1" applyFill="1" applyAlignment="1" applyProtection="1">
      <alignment horizontal="center" vertical="center"/>
      <protection locked="0" hidden="1"/>
    </xf>
    <xf numFmtId="0" fontId="8" fillId="3" borderId="0" xfId="0" applyFont="1" applyFill="1" applyBorder="1" applyAlignment="1" applyProtection="1">
      <alignment horizontal="right" vertical="center"/>
      <protection locked="0" hidden="1"/>
    </xf>
    <xf numFmtId="0" fontId="3" fillId="2" borderId="0" xfId="0" applyFont="1" applyFill="1" applyBorder="1" applyAlignment="1" applyProtection="1">
      <alignment vertical="top"/>
      <protection locked="0" hidden="1"/>
    </xf>
    <xf numFmtId="0" fontId="3" fillId="2" borderId="0" xfId="0" applyFont="1" applyFill="1" applyBorder="1" applyAlignment="1" applyProtection="1">
      <alignment horizontal="left" vertical="top"/>
      <protection locked="0" hidden="1"/>
    </xf>
    <xf numFmtId="0" fontId="9" fillId="3" borderId="0" xfId="0" applyFont="1" applyFill="1" applyAlignment="1" applyProtection="1">
      <alignment vertical="center"/>
      <protection locked="0" hidden="1"/>
    </xf>
    <xf numFmtId="0" fontId="10" fillId="3" borderId="0" xfId="0" applyFont="1" applyFill="1" applyAlignment="1" applyProtection="1">
      <alignment vertical="center"/>
      <protection locked="0" hidden="1"/>
    </xf>
    <xf numFmtId="0" fontId="12" fillId="3" borderId="0" xfId="0" applyFont="1" applyFill="1" applyBorder="1" applyAlignment="1" applyProtection="1">
      <alignment horizontal="right" vertical="center"/>
      <protection locked="0" hidden="1"/>
    </xf>
    <xf numFmtId="0" fontId="4" fillId="2" borderId="0" xfId="0" applyFont="1" applyFill="1" applyBorder="1" applyAlignment="1" applyProtection="1">
      <alignment vertical="top"/>
      <protection locked="0" hidden="1"/>
    </xf>
    <xf numFmtId="0" fontId="4" fillId="2" borderId="0" xfId="0" applyFont="1" applyFill="1" applyBorder="1" applyAlignment="1" applyProtection="1">
      <alignment horizontal="left" vertical="top"/>
      <protection locked="0" hidden="1"/>
    </xf>
    <xf numFmtId="0" fontId="4" fillId="3" borderId="0" xfId="0" applyFont="1" applyFill="1" applyBorder="1" applyAlignment="1" applyProtection="1">
      <alignment vertical="top"/>
      <protection locked="0" hidden="1"/>
    </xf>
    <xf numFmtId="0" fontId="4" fillId="3" borderId="0" xfId="0" applyFont="1" applyFill="1" applyBorder="1" applyAlignment="1" applyProtection="1">
      <alignment horizontal="left" vertical="top"/>
      <protection locked="0" hidden="1"/>
    </xf>
    <xf numFmtId="0" fontId="5" fillId="3" borderId="0" xfId="0" applyFont="1" applyFill="1" applyBorder="1" applyAlignment="1" applyProtection="1">
      <alignment vertical="top"/>
      <protection locked="0" hidden="1"/>
    </xf>
    <xf numFmtId="0" fontId="2" fillId="3" borderId="0" xfId="0" applyFont="1" applyFill="1" applyBorder="1" applyAlignment="1" applyProtection="1">
      <alignment horizontal="center" vertical="top"/>
      <protection locked="0" hidden="1"/>
    </xf>
    <xf numFmtId="0" fontId="2" fillId="3" borderId="0" xfId="0" applyFont="1" applyFill="1" applyBorder="1" applyAlignment="1" applyProtection="1">
      <alignment vertical="top"/>
      <protection locked="0" hidden="1"/>
    </xf>
    <xf numFmtId="164" fontId="18" fillId="3" borderId="1" xfId="5" applyNumberFormat="1" applyFont="1" applyFill="1" applyBorder="1" applyAlignment="1" applyProtection="1">
      <alignment horizontal="center" vertical="center"/>
      <protection locked="0" hidden="1"/>
    </xf>
    <xf numFmtId="0" fontId="18" fillId="3" borderId="0" xfId="1" applyFont="1" applyFill="1" applyAlignment="1" applyProtection="1">
      <alignment horizontal="left" vertical="top"/>
      <protection hidden="1"/>
    </xf>
    <xf numFmtId="0" fontId="18" fillId="3" borderId="0" xfId="1" applyFont="1" applyFill="1" applyAlignment="1" applyProtection="1">
      <alignment horizontal="left" vertical="center" wrapText="1"/>
      <protection locked="0" hidden="1"/>
    </xf>
    <xf numFmtId="0" fontId="18" fillId="3" borderId="0" xfId="1" applyFont="1" applyFill="1" applyAlignment="1" applyProtection="1">
      <alignment horizontal="left" vertical="top" wrapText="1"/>
      <protection locked="0" hidden="1"/>
    </xf>
    <xf numFmtId="0" fontId="20" fillId="3" borderId="0" xfId="1" applyFont="1" applyFill="1" applyAlignment="1" applyProtection="1">
      <alignment horizontal="left" vertical="center"/>
      <protection locked="0" hidden="1"/>
    </xf>
    <xf numFmtId="0" fontId="8" fillId="3" borderId="0" xfId="1" applyFont="1" applyFill="1" applyAlignment="1" applyProtection="1">
      <alignment horizontal="center" vertical="top"/>
      <protection hidden="1"/>
    </xf>
    <xf numFmtId="0" fontId="8" fillId="3" borderId="0" xfId="1" applyFont="1" applyFill="1" applyAlignment="1" applyProtection="1">
      <alignment horizontal="center" vertical="top"/>
      <protection locked="0" hidden="1"/>
    </xf>
    <xf numFmtId="0" fontId="38" fillId="3" borderId="0" xfId="1" applyFont="1" applyFill="1" applyAlignment="1" applyProtection="1">
      <alignment horizontal="left" vertical="center" wrapText="1"/>
      <protection locked="0" hidden="1"/>
    </xf>
    <xf numFmtId="0" fontId="18" fillId="3" borderId="0" xfId="0" applyFont="1" applyFill="1" applyAlignment="1" applyProtection="1">
      <alignment horizontal="left" vertical="center" wrapText="1"/>
      <protection locked="0" hidden="1"/>
    </xf>
    <xf numFmtId="0" fontId="12" fillId="3" borderId="0" xfId="1" applyFont="1" applyFill="1" applyAlignment="1" applyProtection="1">
      <alignment horizontal="center"/>
      <protection hidden="1"/>
    </xf>
    <xf numFmtId="0" fontId="10" fillId="3" borderId="0" xfId="1" applyFont="1" applyFill="1" applyAlignment="1" applyProtection="1">
      <alignment horizontal="center" vertical="center"/>
      <protection hidden="1"/>
    </xf>
    <xf numFmtId="0" fontId="22" fillId="3" borderId="0" xfId="1" applyFont="1" applyFill="1" applyAlignment="1" applyProtection="1">
      <alignment horizontal="center" vertical="center"/>
      <protection hidden="1"/>
    </xf>
    <xf numFmtId="0" fontId="8" fillId="3" borderId="0" xfId="1" applyFont="1" applyFill="1" applyAlignment="1" applyProtection="1">
      <alignment horizontal="center"/>
      <protection hidden="1"/>
    </xf>
    <xf numFmtId="0" fontId="18" fillId="3" borderId="0" xfId="1" applyFont="1" applyFill="1" applyBorder="1" applyAlignment="1" applyProtection="1">
      <alignment horizontal="left" vertical="top" wrapText="1"/>
      <protection locked="0" hidden="1"/>
    </xf>
    <xf numFmtId="0" fontId="18" fillId="3" borderId="4" xfId="1" applyFont="1" applyFill="1" applyBorder="1" applyAlignment="1" applyProtection="1">
      <alignment horizontal="left" vertical="top" wrapText="1"/>
      <protection locked="0" hidden="1"/>
    </xf>
    <xf numFmtId="0" fontId="22" fillId="6" borderId="0" xfId="0" applyFont="1" applyFill="1" applyAlignment="1" applyProtection="1">
      <alignment horizontal="center" vertical="center"/>
      <protection hidden="1"/>
    </xf>
    <xf numFmtId="0" fontId="20" fillId="3" borderId="0" xfId="1" applyFont="1" applyFill="1" applyAlignment="1" applyProtection="1">
      <alignment horizontal="left" vertical="center"/>
      <protection hidden="1"/>
    </xf>
    <xf numFmtId="0" fontId="20" fillId="3" borderId="0" xfId="1" applyFont="1" applyFill="1" applyAlignment="1" applyProtection="1">
      <alignment horizontal="left" vertical="center" wrapText="1"/>
      <protection hidden="1"/>
    </xf>
    <xf numFmtId="0" fontId="20" fillId="3" borderId="0" xfId="1" applyFont="1" applyFill="1" applyAlignment="1" applyProtection="1">
      <alignment horizontal="left" vertical="top" wrapText="1"/>
      <protection locked="0" hidden="1"/>
    </xf>
    <xf numFmtId="10" fontId="39" fillId="3" borderId="2" xfId="5" applyNumberFormat="1" applyFont="1" applyFill="1" applyBorder="1" applyAlignment="1" applyProtection="1">
      <alignment horizontal="center"/>
      <protection locked="0"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L122"/>
  <sheetViews>
    <sheetView showRowColHeaders="0" tabSelected="1" zoomScale="115" zoomScaleNormal="115" zoomScaleSheetLayoutView="100" zoomScalePageLayoutView="25" workbookViewId="0">
      <selection activeCell="B94" sqref="B94"/>
    </sheetView>
  </sheetViews>
  <sheetFormatPr defaultColWidth="9.140625" defaultRowHeight="12" x14ac:dyDescent="0.2"/>
  <cols>
    <col min="1" max="1" width="13.7109375" style="9" customWidth="1"/>
    <col min="2" max="2" width="12.7109375" style="9" customWidth="1"/>
    <col min="3" max="3" width="23.140625" style="3" customWidth="1"/>
    <col min="4" max="4" width="3.7109375" style="25" customWidth="1"/>
    <col min="5" max="5" width="2.85546875" style="3" customWidth="1"/>
    <col min="6" max="6" width="29" style="3" customWidth="1"/>
    <col min="7" max="7" width="22.140625" style="1" customWidth="1"/>
    <col min="8" max="9" width="11.28515625" style="1" customWidth="1"/>
    <col min="10" max="10" width="10.7109375" style="1" customWidth="1"/>
    <col min="11" max="11" width="17.28515625" style="1" hidden="1" customWidth="1"/>
    <col min="12" max="12" width="16.42578125" style="1" hidden="1" customWidth="1"/>
    <col min="13" max="13" width="20.140625" style="1" hidden="1" customWidth="1"/>
    <col min="14" max="14" width="15.85546875" style="3" customWidth="1"/>
    <col min="15" max="16384" width="9.140625" style="3"/>
  </cols>
  <sheetData>
    <row r="1" spans="1:13" s="54" customFormat="1" ht="12.75" x14ac:dyDescent="0.2">
      <c r="A1" s="158" t="s">
        <v>59</v>
      </c>
      <c r="B1" s="158"/>
      <c r="C1" s="158"/>
      <c r="D1" s="158"/>
      <c r="E1" s="158"/>
      <c r="F1" s="158"/>
      <c r="G1" s="158"/>
      <c r="H1" s="158"/>
      <c r="I1" s="158"/>
      <c r="J1" s="83"/>
      <c r="K1" s="52"/>
      <c r="L1" s="53"/>
      <c r="M1" s="52"/>
    </row>
    <row r="2" spans="1:13" s="54" customFormat="1" ht="12.75" x14ac:dyDescent="0.2">
      <c r="A2" s="158" t="s">
        <v>199</v>
      </c>
      <c r="B2" s="158"/>
      <c r="C2" s="158"/>
      <c r="D2" s="158"/>
      <c r="E2" s="158"/>
      <c r="F2" s="158"/>
      <c r="G2" s="158"/>
      <c r="H2" s="158"/>
      <c r="I2" s="158"/>
      <c r="J2" s="83"/>
      <c r="K2" s="52"/>
      <c r="L2" s="53"/>
      <c r="M2" s="52"/>
    </row>
    <row r="3" spans="1:13" s="39" customFormat="1" ht="15" hidden="1" x14ac:dyDescent="0.2">
      <c r="A3" s="157" t="str">
        <f>"Initial Rating: "&amp;C7</f>
        <v xml:space="preserve">Initial Rating: </v>
      </c>
      <c r="B3" s="157"/>
      <c r="C3" s="157"/>
      <c r="D3" s="157"/>
      <c r="E3" s="157"/>
      <c r="F3" s="157"/>
      <c r="G3" s="157"/>
      <c r="H3" s="157"/>
      <c r="I3" s="157"/>
      <c r="J3" s="83"/>
      <c r="K3" s="37"/>
      <c r="L3" s="38"/>
      <c r="M3" s="37"/>
    </row>
    <row r="4" spans="1:13" ht="15" hidden="1" customHeight="1" x14ac:dyDescent="0.2">
      <c r="A4" s="84"/>
      <c r="B4" s="84"/>
      <c r="C4" s="84"/>
      <c r="D4" s="85"/>
      <c r="E4" s="86"/>
      <c r="F4" s="86"/>
      <c r="G4" s="86"/>
      <c r="H4" s="86"/>
      <c r="I4" s="86"/>
      <c r="J4" s="83"/>
      <c r="L4" s="2"/>
    </row>
    <row r="5" spans="1:13" s="31" customFormat="1" ht="12.75" hidden="1" x14ac:dyDescent="0.2">
      <c r="A5" s="87" t="s">
        <v>60</v>
      </c>
      <c r="B5" s="87"/>
      <c r="C5" s="88" t="s">
        <v>61</v>
      </c>
      <c r="D5" s="89" t="s">
        <v>62</v>
      </c>
      <c r="E5" s="89"/>
      <c r="F5" s="90"/>
      <c r="G5" s="91"/>
      <c r="H5" s="91"/>
      <c r="I5" s="91"/>
      <c r="J5" s="83"/>
      <c r="K5" s="30"/>
      <c r="L5" s="2"/>
      <c r="M5" s="30"/>
    </row>
    <row r="6" spans="1:13" ht="15" hidden="1" customHeight="1" x14ac:dyDescent="0.2">
      <c r="A6" s="92"/>
      <c r="B6" s="92"/>
      <c r="C6" s="93"/>
      <c r="D6" s="94"/>
      <c r="E6" s="95"/>
      <c r="F6" s="95"/>
      <c r="G6" s="95"/>
      <c r="H6" s="95"/>
      <c r="I6" s="95"/>
      <c r="J6" s="83"/>
      <c r="L6" s="2"/>
    </row>
    <row r="7" spans="1:13" ht="61.5" hidden="1" customHeight="1" x14ac:dyDescent="0.2">
      <c r="A7" s="96" t="s">
        <v>63</v>
      </c>
      <c r="B7" s="96"/>
      <c r="C7" s="97"/>
      <c r="D7" s="98" t="s">
        <v>67</v>
      </c>
      <c r="E7" s="159"/>
      <c r="F7" s="159"/>
      <c r="G7" s="159"/>
      <c r="H7" s="159"/>
      <c r="I7" s="159"/>
      <c r="J7" s="99"/>
      <c r="L7" s="2"/>
    </row>
    <row r="8" spans="1:13" ht="14.25" hidden="1" x14ac:dyDescent="0.2">
      <c r="A8" s="96"/>
      <c r="B8" s="96"/>
      <c r="C8" s="81"/>
      <c r="D8" s="100"/>
      <c r="E8" s="116"/>
      <c r="F8" s="116"/>
      <c r="G8" s="116"/>
      <c r="H8" s="116"/>
      <c r="I8" s="116"/>
      <c r="J8" s="99"/>
      <c r="L8" s="2"/>
    </row>
    <row r="9" spans="1:13" ht="14.25" hidden="1" customHeight="1" x14ac:dyDescent="0.2">
      <c r="A9" s="153" t="s">
        <v>13</v>
      </c>
      <c r="B9" s="153"/>
      <c r="C9" s="97"/>
      <c r="D9" s="100" t="s">
        <v>67</v>
      </c>
      <c r="E9" s="154" t="str">
        <f>A1&amp;" is headquartered in "&amp;G75&amp;" and was founded in "&amp;G76&amp;"."</f>
        <v>Enter Your Firm's Name Here is headquartered in  and was founded in .</v>
      </c>
      <c r="F9" s="154"/>
      <c r="G9" s="154"/>
      <c r="H9" s="154"/>
      <c r="I9" s="154"/>
      <c r="J9" s="101"/>
      <c r="L9" s="2"/>
    </row>
    <row r="10" spans="1:13" ht="13.5" hidden="1" customHeight="1" x14ac:dyDescent="0.2">
      <c r="A10" s="102"/>
      <c r="B10" s="102"/>
      <c r="C10" s="97"/>
      <c r="D10" s="100" t="s">
        <v>67</v>
      </c>
      <c r="E10" s="154" t="str">
        <f>"The firm's assets under management totaled "&amp;DOLLAR(G78,0)&amp;" million as of March 31, 2025, "&amp;IF(G79=G78,"all of which are invested in maritime assets.","of which "&amp;DOLLAR(G79,)&amp;" million (or "&amp;ROUND(G79/G78*100,2)&amp;"%) is managed in emerging markets strategies firmwide.")</f>
        <v>The firm's assets under management totaled $0 million as of March 31, 2025, all of which are invested in maritime assets.</v>
      </c>
      <c r="F10" s="154"/>
      <c r="G10" s="154"/>
      <c r="H10" s="154"/>
      <c r="I10" s="154"/>
      <c r="J10" s="101"/>
      <c r="L10" s="2"/>
    </row>
    <row r="11" spans="1:13" ht="13.5" hidden="1" customHeight="1" x14ac:dyDescent="0.2">
      <c r="A11" s="102"/>
      <c r="B11" s="102"/>
      <c r="C11" s="97"/>
      <c r="D11" s="100"/>
      <c r="E11" s="154"/>
      <c r="F11" s="154"/>
      <c r="G11" s="154"/>
      <c r="H11" s="154"/>
      <c r="I11" s="154"/>
      <c r="J11" s="101"/>
      <c r="L11" s="2"/>
    </row>
    <row r="12" spans="1:13" ht="14.25" hidden="1" customHeight="1" x14ac:dyDescent="0.2">
      <c r="A12" s="102"/>
      <c r="B12" s="102"/>
      <c r="C12" s="97"/>
      <c r="D12" s="100" t="s">
        <v>67</v>
      </c>
      <c r="E12" s="154" t="str">
        <f>IF(G77=0,"Employees have no equity ownership in the firm.", ROUND(G77*100,2)&amp;"% of the firm is owned by employees.")</f>
        <v>Employees have no equity ownership in the firm.</v>
      </c>
      <c r="F12" s="154"/>
      <c r="G12" s="154"/>
      <c r="H12" s="154"/>
      <c r="I12" s="154"/>
      <c r="J12" s="101"/>
      <c r="L12" s="2"/>
    </row>
    <row r="13" spans="1:13" ht="13.5" hidden="1" customHeight="1" x14ac:dyDescent="0.2">
      <c r="A13" s="96"/>
      <c r="B13" s="96"/>
      <c r="C13" s="97"/>
      <c r="D13" s="100"/>
      <c r="E13" s="117"/>
      <c r="F13" s="117"/>
      <c r="G13" s="117"/>
      <c r="H13" s="117"/>
      <c r="I13" s="117"/>
      <c r="J13" s="103"/>
      <c r="L13" s="2"/>
    </row>
    <row r="14" spans="1:13" ht="16.5" hidden="1" customHeight="1" x14ac:dyDescent="0.2">
      <c r="A14" s="153" t="s">
        <v>64</v>
      </c>
      <c r="B14" s="153"/>
      <c r="C14" s="97"/>
      <c r="D14" s="100" t="s">
        <v>67</v>
      </c>
      <c r="E14" s="160" t="str">
        <f>IF(G80=0,"The firm does not currently manage assets for a pension plan subject to PERAC regulations.  The Norfolk County Retirement System would be the firm's first such client.",IF(G80&gt;=3,"The firm currently manages assets for "&amp;G80&amp;" clients that are subject to PERAC regulations, indicating a high degree of experience in the Massachusetts public fund market.",IF(G80=2,"The firm currently manages assets for "&amp;G80&amp;"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Norfolk County Retirement System would be the firm's first such client.</v>
      </c>
      <c r="F14" s="160"/>
      <c r="G14" s="160"/>
      <c r="H14" s="160"/>
      <c r="I14" s="160"/>
      <c r="J14" s="104"/>
      <c r="L14" s="2"/>
    </row>
    <row r="15" spans="1:13" ht="16.5" hidden="1" customHeight="1" x14ac:dyDescent="0.2">
      <c r="A15" s="102"/>
      <c r="B15" s="102"/>
      <c r="C15" s="97"/>
      <c r="D15" s="100"/>
      <c r="E15" s="160"/>
      <c r="F15" s="160"/>
      <c r="G15" s="160"/>
      <c r="H15" s="160"/>
      <c r="I15" s="160"/>
      <c r="J15" s="104"/>
      <c r="L15" s="2"/>
    </row>
    <row r="16" spans="1:13" ht="13.5" hidden="1" customHeight="1" x14ac:dyDescent="0.2">
      <c r="A16" s="102"/>
      <c r="B16" s="102"/>
      <c r="C16" s="97"/>
      <c r="D16" s="100"/>
      <c r="E16" s="118"/>
      <c r="F16" s="118"/>
      <c r="G16" s="118"/>
      <c r="H16" s="118"/>
      <c r="I16" s="118"/>
      <c r="J16" s="104"/>
      <c r="L16" s="2"/>
    </row>
    <row r="17" spans="1:29" ht="12.75" hidden="1" customHeight="1" x14ac:dyDescent="0.2">
      <c r="A17" s="153" t="s">
        <v>72</v>
      </c>
      <c r="B17" s="153"/>
      <c r="C17" s="97"/>
      <c r="D17" s="100" t="s">
        <v>67</v>
      </c>
      <c r="E17" s="155">
        <f>C45</f>
        <v>0</v>
      </c>
      <c r="F17" s="155"/>
      <c r="G17" s="155"/>
      <c r="H17" s="155"/>
      <c r="I17" s="155"/>
      <c r="J17" s="105"/>
      <c r="L17" s="2"/>
    </row>
    <row r="18" spans="1:29" ht="12.75" hidden="1" customHeight="1" x14ac:dyDescent="0.2">
      <c r="A18" s="96"/>
      <c r="B18" s="96"/>
      <c r="C18" s="97"/>
      <c r="D18" s="100"/>
      <c r="E18" s="155"/>
      <c r="F18" s="155"/>
      <c r="G18" s="155"/>
      <c r="H18" s="155"/>
      <c r="I18" s="155"/>
      <c r="J18" s="105"/>
      <c r="L18" s="2"/>
    </row>
    <row r="19" spans="1:29" ht="12.75" hidden="1" customHeight="1" x14ac:dyDescent="0.2">
      <c r="A19" s="96"/>
      <c r="B19" s="96"/>
      <c r="C19" s="97"/>
      <c r="D19" s="100"/>
      <c r="E19" s="155"/>
      <c r="F19" s="155"/>
      <c r="G19" s="155"/>
      <c r="H19" s="155"/>
      <c r="I19" s="155"/>
      <c r="J19" s="105"/>
      <c r="L19" s="2"/>
    </row>
    <row r="20" spans="1:29" ht="12.75" hidden="1" customHeight="1" x14ac:dyDescent="0.2">
      <c r="A20" s="96"/>
      <c r="B20" s="96"/>
      <c r="C20" s="97"/>
      <c r="D20" s="100" t="s">
        <v>67</v>
      </c>
      <c r="E20" s="154" t="str">
        <f>"The proposed fund is managed by "&amp;G81&amp;", who has "&amp;G82&amp;" years of industry experience and is part of a team comprised of "&amp;G85&amp;" professionals dedicated to the proposed product."</f>
        <v>The proposed fund is managed by , who has  years of industry experience and is part of a team comprised of  professionals dedicated to the proposed product.</v>
      </c>
      <c r="F20" s="154"/>
      <c r="G20" s="154"/>
      <c r="H20" s="154"/>
      <c r="I20" s="154"/>
      <c r="J20" s="101"/>
      <c r="L20" s="2"/>
    </row>
    <row r="21" spans="1:29" ht="12.75" hidden="1" customHeight="1" x14ac:dyDescent="0.2">
      <c r="A21" s="96"/>
      <c r="B21" s="96"/>
      <c r="C21" s="97"/>
      <c r="D21" s="100"/>
      <c r="E21" s="154"/>
      <c r="F21" s="154"/>
      <c r="G21" s="154"/>
      <c r="H21" s="154"/>
      <c r="I21" s="154"/>
      <c r="J21" s="101"/>
      <c r="L21" s="2"/>
    </row>
    <row r="22" spans="1:29" ht="13.5" hidden="1" customHeight="1" x14ac:dyDescent="0.2">
      <c r="C22" s="81"/>
      <c r="D22" s="100" t="s">
        <v>67</v>
      </c>
      <c r="E22" s="155" t="str">
        <f>"As of 3/31/2025, the proposed strategy held "&amp;G71&amp;" securities and had an average market capitalization of "&amp;DOLLAR(G72)&amp;" billion."</f>
        <v>As of 3/31/2025, the proposed strategy held  securities and had an average market capitalization of $0.00 billion.</v>
      </c>
      <c r="F22" s="155"/>
      <c r="G22" s="155"/>
      <c r="H22" s="155"/>
      <c r="I22" s="155"/>
      <c r="J22" s="105"/>
    </row>
    <row r="23" spans="1:29" ht="13.5" hidden="1" customHeight="1" x14ac:dyDescent="0.2">
      <c r="C23" s="81"/>
      <c r="D23" s="100"/>
      <c r="E23" s="155"/>
      <c r="F23" s="155"/>
      <c r="G23" s="155"/>
      <c r="H23" s="155"/>
      <c r="I23" s="155"/>
      <c r="J23" s="105"/>
    </row>
    <row r="24" spans="1:29" ht="14.25" hidden="1" x14ac:dyDescent="0.2">
      <c r="A24" s="96"/>
      <c r="B24" s="96"/>
      <c r="C24" s="97"/>
      <c r="D24" s="100"/>
      <c r="E24" s="119"/>
      <c r="F24" s="119"/>
      <c r="G24" s="119"/>
      <c r="H24" s="119"/>
      <c r="I24" s="119"/>
      <c r="J24" s="106"/>
      <c r="L24" s="2"/>
    </row>
    <row r="25" spans="1:29" ht="14.25" hidden="1" customHeight="1" x14ac:dyDescent="0.2">
      <c r="A25" s="153" t="s">
        <v>192</v>
      </c>
      <c r="B25" s="153"/>
      <c r="C25" s="97"/>
      <c r="D25" s="100" t="s">
        <v>67</v>
      </c>
      <c r="E25" s="170" t="str">
        <f>"Relative to the MSCI Emerging Markets Index, "&amp;A2&amp;":"</f>
        <v>Relative to the MSCI Emerging Markets Index, Enter Strategy Name as it Appears in eVestment Alliance Here:</v>
      </c>
      <c r="F25" s="170"/>
      <c r="G25" s="170"/>
      <c r="H25" s="170"/>
      <c r="I25" s="170"/>
      <c r="J25" s="107"/>
      <c r="K25" s="108"/>
      <c r="L25" s="108"/>
      <c r="M25" s="169"/>
      <c r="N25" s="169"/>
      <c r="O25" s="169"/>
      <c r="P25" s="169"/>
      <c r="Q25" s="108"/>
      <c r="R25" s="108"/>
      <c r="S25" s="108"/>
      <c r="T25" s="108"/>
      <c r="U25" s="108"/>
      <c r="V25" s="108"/>
      <c r="W25" s="108"/>
      <c r="X25" s="108"/>
      <c r="Y25" s="108"/>
      <c r="Z25" s="108"/>
      <c r="AA25" s="108"/>
      <c r="AB25" s="108"/>
      <c r="AC25" s="108"/>
    </row>
    <row r="26" spans="1:29" ht="14.25" hidden="1" customHeight="1" x14ac:dyDescent="0.2">
      <c r="A26" s="153" t="s">
        <v>193</v>
      </c>
      <c r="B26" s="153"/>
      <c r="C26" s="97"/>
      <c r="D26" s="100"/>
      <c r="E26" s="120" t="s">
        <v>200</v>
      </c>
      <c r="F26" s="156" t="str">
        <f>IF(M91&gt;0,"Outperformed the index by "&amp;ROUND(M91*100,2)&amp;"% over a one year period.",IF(M91&lt;0,"Underperformed the index by "&amp;ABS(ROUND(M91*100,2))&amp;"% over a one year period.","Performed the same as the index over a one year period."))</f>
        <v>Underperformed the index by 8.09% over a one year period.</v>
      </c>
      <c r="G26" s="156"/>
      <c r="H26" s="156"/>
      <c r="I26" s="156"/>
      <c r="J26" s="109"/>
      <c r="L26" s="2"/>
      <c r="M26" s="169"/>
      <c r="N26" s="169"/>
      <c r="O26" s="169"/>
      <c r="P26" s="169"/>
    </row>
    <row r="27" spans="1:29" ht="14.25" hidden="1" customHeight="1" x14ac:dyDescent="0.2">
      <c r="A27" s="102"/>
      <c r="B27" s="102"/>
      <c r="C27" s="97"/>
      <c r="D27" s="100"/>
      <c r="E27" s="120" t="s">
        <v>200</v>
      </c>
      <c r="F27" s="156" t="str">
        <f>IF(M92&gt;0,"Outperformed the index by "&amp;ROUND(M92*100,2)&amp;"% over a three year period.",IF(M92&lt;0,"Underperformed the index by "&amp;ABS(ROUND(M92*100,2))&amp;"% over a three year period.","Performed the same as the index over a three year period."))</f>
        <v>Underperformed the index by 1.44% over a three year period.</v>
      </c>
      <c r="G27" s="156"/>
      <c r="H27" s="156"/>
      <c r="I27" s="156"/>
      <c r="J27" s="109"/>
      <c r="L27" s="2"/>
      <c r="M27" s="169"/>
      <c r="N27" s="169"/>
      <c r="O27" s="169"/>
      <c r="P27" s="169"/>
    </row>
    <row r="28" spans="1:29" ht="14.25" hidden="1" customHeight="1" x14ac:dyDescent="0.2">
      <c r="A28" s="102"/>
      <c r="B28" s="102"/>
      <c r="C28" s="97"/>
      <c r="D28" s="100"/>
      <c r="E28" s="120" t="s">
        <v>200</v>
      </c>
      <c r="F28" s="156" t="str">
        <f>IF(M93&gt;0,"Outperformed the index by "&amp;ROUND(M93*100,2)&amp;"% over a five year period.",IF(M93&lt;0,"Underperformed the index by "&amp;ABS(ROUND(M93*100,2))&amp;"% over a five year period.","Performed the same as the index over a five year period."))</f>
        <v>Underperformed the index by 7.95% over a five year period.</v>
      </c>
      <c r="G28" s="156"/>
      <c r="H28" s="156"/>
      <c r="I28" s="156"/>
      <c r="J28" s="109"/>
      <c r="L28" s="2"/>
      <c r="M28" s="110"/>
      <c r="N28" s="110"/>
      <c r="O28" s="110"/>
      <c r="P28" s="110"/>
    </row>
    <row r="29" spans="1:29" ht="14.25" hidden="1" customHeight="1" x14ac:dyDescent="0.2">
      <c r="A29" s="102"/>
      <c r="B29" s="102"/>
      <c r="C29" s="97"/>
      <c r="D29" s="100"/>
      <c r="E29" s="120" t="s">
        <v>200</v>
      </c>
      <c r="F29" s="156" t="str">
        <f>IF(M94&gt;0,"Outperformed the index by "&amp;ROUND(M94*100,2)&amp;"% over a ten year period.",IF(M94&lt;0,"Underperformed the index by "&amp;ABS(ROUND(M94*100,2))&amp;"% over a ten year period.","Performed the same as the index over a ten year period."))</f>
        <v>Underperformed the index by 3.71% over a ten year period.</v>
      </c>
      <c r="G29" s="156"/>
      <c r="H29" s="156"/>
      <c r="I29" s="156"/>
      <c r="J29" s="109"/>
      <c r="L29" s="2"/>
      <c r="M29" s="110"/>
      <c r="N29" s="110"/>
      <c r="O29" s="110"/>
      <c r="P29" s="110"/>
    </row>
    <row r="30" spans="1:29" ht="12.75" hidden="1" customHeight="1" x14ac:dyDescent="0.2">
      <c r="C30" s="97"/>
      <c r="D30" s="100"/>
      <c r="E30" s="154"/>
      <c r="F30" s="154"/>
      <c r="G30" s="154"/>
      <c r="H30" s="154"/>
      <c r="I30" s="154"/>
      <c r="J30" s="101"/>
      <c r="L30" s="2"/>
    </row>
    <row r="31" spans="1:29" ht="13.5" hidden="1" customHeight="1" x14ac:dyDescent="0.2">
      <c r="A31" s="153" t="s">
        <v>189</v>
      </c>
      <c r="B31" s="153"/>
      <c r="C31" s="97"/>
      <c r="D31" s="98" t="s">
        <v>67</v>
      </c>
      <c r="E31" s="155" t="str">
        <f>A1&amp;" is proposing a management fee of "&amp;ROUND(G64*100,2)&amp;"%"&amp;" for this assignment."</f>
        <v>Enter Your Firm's Name Here is proposing a management fee of 0% for this assignment.</v>
      </c>
      <c r="F31" s="155"/>
      <c r="G31" s="155"/>
      <c r="H31" s="155"/>
      <c r="I31" s="155"/>
      <c r="J31" s="101"/>
      <c r="L31" s="2"/>
    </row>
    <row r="32" spans="1:29" ht="24" hidden="1" customHeight="1" x14ac:dyDescent="0.2">
      <c r="A32" s="102"/>
      <c r="B32" s="102"/>
      <c r="C32" s="111"/>
      <c r="D32" s="98" t="s">
        <v>67</v>
      </c>
      <c r="E32" s="155"/>
      <c r="F32" s="155"/>
      <c r="G32" s="155"/>
      <c r="H32" s="155"/>
      <c r="I32" s="155"/>
      <c r="J32" s="106"/>
      <c r="L32" s="2"/>
    </row>
    <row r="33" spans="1:16" ht="14.25" hidden="1" x14ac:dyDescent="0.2">
      <c r="A33" s="102"/>
      <c r="B33" s="102"/>
      <c r="C33" s="111"/>
      <c r="D33" s="98"/>
      <c r="E33" s="155"/>
      <c r="F33" s="155"/>
      <c r="G33" s="155"/>
      <c r="H33" s="155"/>
      <c r="I33" s="155"/>
      <c r="J33" s="106"/>
      <c r="L33" s="2"/>
    </row>
    <row r="34" spans="1:16" ht="14.25" hidden="1" x14ac:dyDescent="0.2">
      <c r="A34" s="102"/>
      <c r="B34" s="102"/>
      <c r="C34" s="111"/>
      <c r="D34" s="100"/>
      <c r="E34" s="106"/>
      <c r="F34" s="106"/>
      <c r="G34" s="106"/>
      <c r="H34" s="106"/>
      <c r="I34" s="106"/>
      <c r="J34" s="106"/>
      <c r="L34" s="2"/>
    </row>
    <row r="35" spans="1:16" ht="12.75" hidden="1" x14ac:dyDescent="0.2">
      <c r="A35" s="112"/>
      <c r="B35" s="112"/>
      <c r="C35" s="113"/>
      <c r="D35" s="114"/>
      <c r="E35" s="51"/>
      <c r="F35" s="51"/>
      <c r="G35" s="51"/>
      <c r="H35" s="51"/>
      <c r="I35" s="51"/>
      <c r="J35" s="51"/>
      <c r="L35" s="2"/>
    </row>
    <row r="36" spans="1:16" s="54" customFormat="1" ht="12.75" x14ac:dyDescent="0.2">
      <c r="A36" s="164" t="s">
        <v>69</v>
      </c>
      <c r="B36" s="164"/>
      <c r="C36" s="164"/>
      <c r="D36" s="164"/>
      <c r="E36" s="164"/>
      <c r="F36" s="164"/>
      <c r="G36" s="164"/>
      <c r="H36" s="164"/>
      <c r="I36" s="164"/>
      <c r="J36" s="58"/>
      <c r="K36" s="52"/>
      <c r="L36" s="53"/>
      <c r="M36" s="168"/>
      <c r="N36" s="168"/>
      <c r="O36" s="168"/>
      <c r="P36" s="168"/>
    </row>
    <row r="37" spans="1:16" s="8" customFormat="1" ht="12.75" x14ac:dyDescent="0.2">
      <c r="A37" s="4"/>
      <c r="B37" s="4"/>
      <c r="C37" s="5"/>
      <c r="D37" s="23"/>
      <c r="E37" s="5"/>
      <c r="F37" s="5"/>
      <c r="G37" s="5"/>
      <c r="H37" s="5"/>
      <c r="I37" s="6"/>
      <c r="J37" s="6"/>
      <c r="K37" s="6"/>
      <c r="L37" s="7"/>
      <c r="M37" s="168"/>
      <c r="N37" s="168"/>
      <c r="O37" s="168"/>
      <c r="P37" s="168"/>
    </row>
    <row r="38" spans="1:16" s="8" customFormat="1" ht="12.75" x14ac:dyDescent="0.2">
      <c r="A38" s="9"/>
      <c r="B38" s="9"/>
      <c r="C38" s="167" t="s">
        <v>74</v>
      </c>
      <c r="D38" s="167"/>
      <c r="E38" s="167"/>
      <c r="F38" s="167"/>
      <c r="G38" s="167"/>
      <c r="H38" s="126"/>
      <c r="I38" s="1"/>
      <c r="J38" s="6"/>
      <c r="K38" s="6"/>
      <c r="L38" s="7"/>
      <c r="M38" s="168"/>
      <c r="N38" s="168"/>
      <c r="O38" s="168"/>
      <c r="P38" s="168"/>
    </row>
    <row r="39" spans="1:16" ht="12" customHeight="1" x14ac:dyDescent="0.2">
      <c r="C39" s="162" t="s">
        <v>65</v>
      </c>
      <c r="D39" s="162"/>
      <c r="E39" s="162"/>
      <c r="F39" s="162"/>
      <c r="G39" s="162"/>
      <c r="H39" s="126"/>
    </row>
    <row r="40" spans="1:16" ht="12" customHeight="1" x14ac:dyDescent="0.2">
      <c r="C40" s="162" t="s">
        <v>12</v>
      </c>
      <c r="D40" s="162"/>
      <c r="E40" s="162"/>
      <c r="F40" s="162"/>
      <c r="G40" s="162"/>
      <c r="H40" s="126"/>
    </row>
    <row r="41" spans="1:16" ht="12" customHeight="1" x14ac:dyDescent="0.2">
      <c r="C41" s="163" t="s">
        <v>70</v>
      </c>
      <c r="D41" s="163"/>
      <c r="E41" s="163"/>
      <c r="F41" s="163"/>
      <c r="G41" s="163"/>
      <c r="H41" s="126"/>
    </row>
    <row r="42" spans="1:16" ht="12" customHeight="1" x14ac:dyDescent="0.2">
      <c r="C42" s="59"/>
      <c r="D42" s="59"/>
      <c r="E42" s="59"/>
      <c r="F42" s="59"/>
      <c r="G42" s="59"/>
      <c r="H42" s="126"/>
    </row>
    <row r="43" spans="1:16" ht="12" customHeight="1" x14ac:dyDescent="0.2">
      <c r="C43" s="59"/>
      <c r="D43" s="59"/>
      <c r="E43" s="59"/>
      <c r="F43" s="59"/>
      <c r="G43" s="59"/>
      <c r="H43" s="126"/>
    </row>
    <row r="44" spans="1:16" s="42" customFormat="1" ht="17.25" customHeight="1" x14ac:dyDescent="0.2">
      <c r="A44" s="40"/>
      <c r="B44" s="40"/>
      <c r="C44" s="49" t="s">
        <v>92</v>
      </c>
      <c r="D44" s="50"/>
      <c r="E44" s="50"/>
      <c r="F44" s="50"/>
      <c r="G44" s="50"/>
      <c r="H44" s="127"/>
      <c r="I44" s="41"/>
      <c r="J44" s="41"/>
      <c r="K44" s="41"/>
      <c r="L44" s="41"/>
      <c r="M44" s="41"/>
    </row>
    <row r="45" spans="1:16" ht="12" customHeight="1" x14ac:dyDescent="0.2">
      <c r="C45" s="165"/>
      <c r="D45" s="165"/>
      <c r="E45" s="165"/>
      <c r="F45" s="165"/>
      <c r="G45" s="165"/>
      <c r="H45" s="126"/>
    </row>
    <row r="46" spans="1:16" ht="12" customHeight="1" x14ac:dyDescent="0.2">
      <c r="C46" s="165"/>
      <c r="D46" s="165"/>
      <c r="E46" s="165"/>
      <c r="F46" s="165"/>
      <c r="G46" s="165"/>
      <c r="H46" s="126"/>
    </row>
    <row r="47" spans="1:16" ht="12" customHeight="1" x14ac:dyDescent="0.2">
      <c r="C47" s="165"/>
      <c r="D47" s="165"/>
      <c r="E47" s="165"/>
      <c r="F47" s="165"/>
      <c r="G47" s="165"/>
      <c r="H47" s="126"/>
    </row>
    <row r="48" spans="1:16" ht="12" customHeight="1" x14ac:dyDescent="0.2">
      <c r="C48" s="165"/>
      <c r="D48" s="165"/>
      <c r="E48" s="165"/>
      <c r="F48" s="165"/>
      <c r="G48" s="165"/>
      <c r="H48" s="126"/>
    </row>
    <row r="49" spans="3:8" ht="12" customHeight="1" x14ac:dyDescent="0.2">
      <c r="C49" s="166"/>
      <c r="D49" s="166"/>
      <c r="E49" s="166"/>
      <c r="F49" s="166"/>
      <c r="G49" s="166"/>
      <c r="H49" s="126"/>
    </row>
    <row r="50" spans="3:8" ht="12" customHeight="1" x14ac:dyDescent="0.2">
      <c r="C50" s="59"/>
      <c r="D50" s="59"/>
      <c r="E50" s="59"/>
      <c r="F50" s="59"/>
      <c r="G50" s="59"/>
      <c r="H50" s="126"/>
    </row>
    <row r="51" spans="3:8" ht="12" customHeight="1" x14ac:dyDescent="0.2">
      <c r="C51" s="59"/>
      <c r="D51" s="59"/>
      <c r="E51" s="59"/>
      <c r="F51" s="59"/>
      <c r="G51" s="59"/>
      <c r="H51" s="126"/>
    </row>
    <row r="52" spans="3:8" ht="12.75" customHeight="1" x14ac:dyDescent="0.2">
      <c r="C52" s="128" t="s">
        <v>93</v>
      </c>
      <c r="D52" s="47"/>
      <c r="E52" s="47"/>
      <c r="F52" s="47"/>
      <c r="G52" s="48"/>
      <c r="H52" s="126"/>
    </row>
    <row r="53" spans="3:8" ht="12.75" customHeight="1" x14ac:dyDescent="0.2">
      <c r="C53" s="34" t="s">
        <v>213</v>
      </c>
      <c r="D53" s="129"/>
      <c r="E53" s="129"/>
      <c r="F53" s="129"/>
      <c r="G53" s="43"/>
      <c r="H53" s="126"/>
    </row>
    <row r="54" spans="3:8" ht="12.75" customHeight="1" x14ac:dyDescent="0.2">
      <c r="C54" s="34" t="s">
        <v>209</v>
      </c>
      <c r="D54" s="129"/>
      <c r="E54" s="129"/>
      <c r="F54" s="129"/>
      <c r="G54" s="45"/>
      <c r="H54" s="126"/>
    </row>
    <row r="55" spans="3:8" ht="12.75" customHeight="1" x14ac:dyDescent="0.2">
      <c r="C55" s="34" t="str">
        <f>"Strategy Assets - "&amp;G53&amp;" Assets Only (Millions)"</f>
        <v>Strategy Assets -  Assets Only (Millions)</v>
      </c>
      <c r="D55" s="129"/>
      <c r="E55" s="129"/>
      <c r="F55" s="129"/>
      <c r="G55" s="45"/>
      <c r="H55" s="126"/>
    </row>
    <row r="56" spans="3:8" ht="12.75" customHeight="1" x14ac:dyDescent="0.2">
      <c r="C56" s="34" t="s">
        <v>95</v>
      </c>
      <c r="D56" s="129"/>
      <c r="E56" s="129"/>
      <c r="F56" s="129"/>
      <c r="G56" s="71"/>
      <c r="H56" s="126"/>
    </row>
    <row r="57" spans="3:8" ht="12.75" customHeight="1" x14ac:dyDescent="0.2">
      <c r="C57" s="34" t="s">
        <v>207</v>
      </c>
      <c r="D57" s="129"/>
      <c r="E57" s="129"/>
      <c r="F57" s="129"/>
      <c r="G57" s="71"/>
      <c r="H57" s="126"/>
    </row>
    <row r="58" spans="3:8" ht="12.75" customHeight="1" x14ac:dyDescent="0.2">
      <c r="C58" s="130" t="s">
        <v>96</v>
      </c>
      <c r="D58" s="131"/>
      <c r="E58" s="131"/>
      <c r="F58" s="131"/>
      <c r="G58" s="70"/>
      <c r="H58" s="126"/>
    </row>
    <row r="59" spans="3:8" ht="12.75" customHeight="1" x14ac:dyDescent="0.2">
      <c r="C59" s="130" t="str">
        <f>G53&amp;" Inception Date"</f>
        <v xml:space="preserve"> Inception Date</v>
      </c>
      <c r="D59" s="131"/>
      <c r="E59" s="131"/>
      <c r="F59" s="131"/>
      <c r="G59" s="70"/>
      <c r="H59" s="126"/>
    </row>
    <row r="60" spans="3:8" ht="12.75" customHeight="1" x14ac:dyDescent="0.2">
      <c r="C60" s="34" t="s">
        <v>210</v>
      </c>
      <c r="D60" s="129"/>
      <c r="E60" s="129"/>
      <c r="F60" s="129"/>
      <c r="G60" s="46"/>
      <c r="H60" s="126"/>
    </row>
    <row r="61" spans="3:8" ht="12.75" customHeight="1" x14ac:dyDescent="0.2">
      <c r="C61" s="34" t="s">
        <v>211</v>
      </c>
      <c r="D61" s="129"/>
      <c r="E61" s="129"/>
      <c r="F61" s="129"/>
      <c r="G61" s="46"/>
      <c r="H61" s="126"/>
    </row>
    <row r="62" spans="3:8" ht="12.75" customHeight="1" x14ac:dyDescent="0.2">
      <c r="C62" s="34" t="s">
        <v>212</v>
      </c>
      <c r="D62" s="129"/>
      <c r="E62" s="129"/>
      <c r="F62" s="129"/>
      <c r="G62" s="46"/>
      <c r="H62" s="126"/>
    </row>
    <row r="63" spans="3:8" ht="12.75" customHeight="1" x14ac:dyDescent="0.2">
      <c r="C63" s="34" t="s">
        <v>100</v>
      </c>
      <c r="D63" s="129"/>
      <c r="E63" s="129"/>
      <c r="F63" s="129"/>
      <c r="G63" s="44"/>
      <c r="H63" s="126"/>
    </row>
    <row r="64" spans="3:8" ht="12.75" customHeight="1" x14ac:dyDescent="0.2">
      <c r="C64" s="34" t="s">
        <v>216</v>
      </c>
      <c r="D64" s="129"/>
      <c r="E64" s="129"/>
      <c r="F64" s="129"/>
      <c r="G64" s="171"/>
      <c r="H64" s="129"/>
    </row>
    <row r="65" spans="1:14" ht="12.75" customHeight="1" x14ac:dyDescent="0.2">
      <c r="C65" s="129"/>
      <c r="D65" s="35"/>
      <c r="E65" s="36"/>
      <c r="F65" s="36"/>
      <c r="G65" s="36"/>
      <c r="H65" s="36"/>
    </row>
    <row r="66" spans="1:14" ht="12.75" customHeight="1" x14ac:dyDescent="0.2">
      <c r="C66" s="128" t="s">
        <v>107</v>
      </c>
      <c r="D66" s="47"/>
      <c r="E66" s="47"/>
      <c r="F66" s="47"/>
      <c r="G66" s="48"/>
      <c r="H66" s="126"/>
    </row>
    <row r="67" spans="1:14" ht="12.75" customHeight="1" x14ac:dyDescent="0.2">
      <c r="C67" s="132" t="s">
        <v>101</v>
      </c>
      <c r="D67" s="35"/>
      <c r="E67" s="36"/>
      <c r="F67" s="36"/>
      <c r="G67" s="152"/>
      <c r="H67" s="126"/>
    </row>
    <row r="68" spans="1:14" ht="12.75" customHeight="1" x14ac:dyDescent="0.2">
      <c r="C68" s="132" t="s">
        <v>102</v>
      </c>
      <c r="D68" s="35"/>
      <c r="E68" s="36"/>
      <c r="F68" s="36"/>
      <c r="G68" s="152"/>
      <c r="H68" s="126"/>
    </row>
    <row r="69" spans="1:14" ht="12.75" customHeight="1" x14ac:dyDescent="0.2">
      <c r="C69" s="132" t="s">
        <v>103</v>
      </c>
      <c r="D69" s="35"/>
      <c r="E69" s="36"/>
      <c r="F69" s="36"/>
      <c r="G69" s="152"/>
      <c r="H69" s="126"/>
    </row>
    <row r="70" spans="1:14" ht="12.75" customHeight="1" x14ac:dyDescent="0.2">
      <c r="C70" s="132" t="s">
        <v>104</v>
      </c>
      <c r="D70" s="35"/>
      <c r="E70" s="36"/>
      <c r="F70" s="36"/>
      <c r="G70" s="152"/>
      <c r="H70" s="126"/>
    </row>
    <row r="71" spans="1:14" ht="12.75" customHeight="1" x14ac:dyDescent="0.2">
      <c r="C71" s="132" t="s">
        <v>105</v>
      </c>
      <c r="D71" s="35"/>
      <c r="E71" s="36"/>
      <c r="F71" s="36"/>
      <c r="G71" s="71"/>
      <c r="H71" s="126"/>
    </row>
    <row r="72" spans="1:14" ht="12.75" customHeight="1" x14ac:dyDescent="0.2">
      <c r="C72" s="132" t="s">
        <v>106</v>
      </c>
      <c r="D72" s="35"/>
      <c r="E72" s="36"/>
      <c r="F72" s="36"/>
      <c r="G72" s="74"/>
      <c r="H72" s="126"/>
      <c r="L72" s="73"/>
    </row>
    <row r="73" spans="1:14" ht="12.75" customHeight="1" x14ac:dyDescent="0.2">
      <c r="C73" s="133"/>
      <c r="D73" s="133"/>
      <c r="E73" s="133"/>
      <c r="F73" s="133"/>
      <c r="G73" s="133"/>
      <c r="H73" s="134"/>
    </row>
    <row r="74" spans="1:14" s="13" customFormat="1" ht="12.75" customHeight="1" x14ac:dyDescent="0.2">
      <c r="A74" s="10"/>
      <c r="B74" s="10"/>
      <c r="C74" s="47" t="s">
        <v>71</v>
      </c>
      <c r="D74" s="47"/>
      <c r="E74" s="47"/>
      <c r="F74" s="47"/>
      <c r="G74" s="48"/>
      <c r="H74" s="126"/>
      <c r="I74" s="11"/>
      <c r="J74" s="11"/>
      <c r="K74" s="11"/>
      <c r="L74" s="11"/>
      <c r="M74" s="11"/>
      <c r="N74" s="12"/>
    </row>
    <row r="75" spans="1:14" s="16" customFormat="1" ht="12.75" customHeight="1" x14ac:dyDescent="0.2">
      <c r="A75" s="14"/>
      <c r="B75" s="14"/>
      <c r="C75" s="32" t="s">
        <v>0</v>
      </c>
      <c r="D75" s="33"/>
      <c r="E75" s="32"/>
      <c r="F75" s="32"/>
      <c r="G75" s="121"/>
      <c r="H75" s="28"/>
      <c r="I75" s="1"/>
      <c r="J75" s="1"/>
      <c r="K75" s="1"/>
      <c r="L75" s="1"/>
      <c r="M75" s="1"/>
      <c r="N75" s="3"/>
    </row>
    <row r="76" spans="1:14" s="16" customFormat="1" ht="12.75" customHeight="1" x14ac:dyDescent="0.2">
      <c r="A76" s="14"/>
      <c r="B76" s="14"/>
      <c r="C76" s="32" t="s">
        <v>10</v>
      </c>
      <c r="D76" s="33"/>
      <c r="E76" s="32"/>
      <c r="F76" s="32"/>
      <c r="G76" s="46"/>
      <c r="H76" s="28"/>
      <c r="I76" s="1"/>
      <c r="J76" s="1"/>
      <c r="K76" s="1"/>
      <c r="L76" s="1"/>
      <c r="M76" s="1"/>
      <c r="N76" s="3"/>
    </row>
    <row r="77" spans="1:14" s="16" customFormat="1" ht="12.75" customHeight="1" x14ac:dyDescent="0.2">
      <c r="A77" s="14"/>
      <c r="B77" s="14"/>
      <c r="C77" s="32" t="s">
        <v>9</v>
      </c>
      <c r="D77" s="33"/>
      <c r="E77" s="32"/>
      <c r="F77" s="32"/>
      <c r="G77" s="122"/>
      <c r="H77" s="27"/>
      <c r="I77" s="1"/>
      <c r="J77" s="1"/>
      <c r="K77" s="1"/>
      <c r="L77" s="1"/>
      <c r="M77" s="1"/>
      <c r="N77" s="3"/>
    </row>
    <row r="78" spans="1:14" s="16" customFormat="1" ht="12.75" customHeight="1" x14ac:dyDescent="0.2">
      <c r="A78" s="14"/>
      <c r="B78" s="14"/>
      <c r="C78" s="32" t="s">
        <v>68</v>
      </c>
      <c r="D78" s="33"/>
      <c r="E78" s="32"/>
      <c r="F78" s="32"/>
      <c r="G78" s="45"/>
      <c r="H78" s="26"/>
      <c r="I78" s="1"/>
      <c r="J78" s="1"/>
      <c r="K78" s="1"/>
      <c r="L78" s="1"/>
      <c r="M78" s="1"/>
      <c r="N78" s="3"/>
    </row>
    <row r="79" spans="1:14" s="16" customFormat="1" ht="12.75" customHeight="1" x14ac:dyDescent="0.2">
      <c r="A79" s="14"/>
      <c r="B79" s="14"/>
      <c r="C79" s="32" t="s">
        <v>188</v>
      </c>
      <c r="D79" s="33"/>
      <c r="E79" s="32"/>
      <c r="F79" s="32"/>
      <c r="G79" s="45"/>
      <c r="H79" s="26"/>
      <c r="I79" s="1"/>
      <c r="J79" s="1"/>
      <c r="K79" s="1"/>
      <c r="L79" s="1"/>
      <c r="M79" s="1"/>
      <c r="N79" s="3"/>
    </row>
    <row r="80" spans="1:14" s="16" customFormat="1" ht="12.75" customHeight="1" x14ac:dyDescent="0.2">
      <c r="A80" s="14"/>
      <c r="B80" s="14"/>
      <c r="C80" s="32" t="s">
        <v>66</v>
      </c>
      <c r="D80" s="33"/>
      <c r="E80" s="32"/>
      <c r="F80" s="32"/>
      <c r="G80" s="46"/>
      <c r="H80" s="26"/>
      <c r="I80" s="1"/>
      <c r="J80" s="1"/>
      <c r="K80" s="1"/>
      <c r="L80" s="1"/>
      <c r="M80" s="1"/>
      <c r="N80" s="3"/>
    </row>
    <row r="81" spans="1:90" s="16" customFormat="1" ht="12.75" customHeight="1" x14ac:dyDescent="0.2">
      <c r="A81" s="17"/>
      <c r="B81" s="17"/>
      <c r="C81" s="34" t="s">
        <v>201</v>
      </c>
      <c r="D81" s="33"/>
      <c r="E81" s="32"/>
      <c r="F81" s="32"/>
      <c r="G81" s="46"/>
      <c r="H81" s="26"/>
      <c r="I81" s="1"/>
      <c r="J81" s="1"/>
      <c r="K81" s="1"/>
      <c r="L81" s="1"/>
      <c r="M81" s="1"/>
      <c r="N81" s="3"/>
    </row>
    <row r="82" spans="1:90" s="16" customFormat="1" ht="12.75" customHeight="1" x14ac:dyDescent="0.2">
      <c r="A82" s="17"/>
      <c r="B82" s="17"/>
      <c r="C82" s="34" t="s">
        <v>73</v>
      </c>
      <c r="D82" s="33"/>
      <c r="E82" s="32"/>
      <c r="F82" s="32"/>
      <c r="G82" s="123"/>
      <c r="H82" s="26"/>
      <c r="I82" s="1"/>
      <c r="J82" s="1"/>
      <c r="K82" s="1"/>
      <c r="L82" s="1"/>
      <c r="M82" s="1"/>
      <c r="N82" s="3"/>
    </row>
    <row r="83" spans="1:90" s="16" customFormat="1" ht="12.75" customHeight="1" x14ac:dyDescent="0.2">
      <c r="A83" s="17"/>
      <c r="B83" s="17"/>
      <c r="C83" s="72" t="s">
        <v>203</v>
      </c>
      <c r="D83" s="33"/>
      <c r="E83" s="32"/>
      <c r="F83" s="32"/>
      <c r="G83" s="123"/>
      <c r="H83" s="26"/>
      <c r="I83" s="1"/>
      <c r="J83" s="1"/>
      <c r="K83" s="1"/>
      <c r="L83" s="1"/>
      <c r="M83" s="1"/>
      <c r="N83" s="3"/>
    </row>
    <row r="84" spans="1:90" s="16" customFormat="1" ht="12.75" customHeight="1" x14ac:dyDescent="0.2">
      <c r="A84" s="17"/>
      <c r="B84" s="17"/>
      <c r="C84" s="34" t="s">
        <v>214</v>
      </c>
      <c r="D84" s="33"/>
      <c r="E84" s="32"/>
      <c r="F84" s="32"/>
      <c r="G84" s="46"/>
      <c r="H84" s="26"/>
      <c r="I84" s="1"/>
      <c r="J84" s="1"/>
      <c r="K84" s="1"/>
      <c r="L84" s="1"/>
      <c r="M84" s="1"/>
      <c r="N84" s="3"/>
    </row>
    <row r="85" spans="1:90" s="16" customFormat="1" ht="12.75" customHeight="1" x14ac:dyDescent="0.2">
      <c r="A85" s="17"/>
      <c r="B85" s="17"/>
      <c r="C85" s="72" t="s">
        <v>202</v>
      </c>
      <c r="D85" s="33"/>
      <c r="E85" s="32"/>
      <c r="F85" s="32"/>
      <c r="G85" s="46"/>
      <c r="H85" s="26"/>
      <c r="I85" s="1"/>
      <c r="J85" s="1"/>
      <c r="K85" s="1"/>
      <c r="L85" s="1"/>
      <c r="M85" s="1"/>
      <c r="N85" s="3"/>
    </row>
    <row r="86" spans="1:90" s="57" customFormat="1" ht="12.75" x14ac:dyDescent="0.2">
      <c r="A86" s="161"/>
      <c r="B86" s="161"/>
      <c r="C86" s="161"/>
      <c r="D86" s="161"/>
      <c r="E86" s="161"/>
      <c r="F86" s="161"/>
      <c r="G86" s="161"/>
      <c r="H86" s="161"/>
      <c r="I86" s="161"/>
      <c r="J86" s="58"/>
      <c r="K86" s="55"/>
      <c r="L86" s="55"/>
      <c r="M86" s="55"/>
      <c r="N86" s="56"/>
    </row>
    <row r="87" spans="1:90" s="16" customFormat="1" ht="12.95" customHeight="1" x14ac:dyDescent="0.2">
      <c r="A87" s="17"/>
      <c r="B87" s="17"/>
      <c r="C87" s="15"/>
      <c r="D87" s="24"/>
      <c r="E87" s="15"/>
      <c r="F87" s="15"/>
      <c r="G87" s="15"/>
      <c r="H87" s="28"/>
      <c r="I87" s="1"/>
      <c r="J87" s="1"/>
      <c r="K87" s="1"/>
      <c r="L87" s="1"/>
      <c r="M87" s="1"/>
      <c r="N87" s="3"/>
    </row>
    <row r="88" spans="1:90" s="16" customFormat="1" ht="12.95" customHeight="1" x14ac:dyDescent="0.2">
      <c r="A88" s="17"/>
      <c r="B88" s="17"/>
      <c r="C88" s="47" t="s">
        <v>215</v>
      </c>
      <c r="D88" s="47"/>
      <c r="E88" s="47"/>
      <c r="F88" s="47"/>
      <c r="G88" s="48"/>
      <c r="H88" s="28"/>
      <c r="I88" s="1"/>
      <c r="J88" s="1"/>
      <c r="K88" s="1"/>
      <c r="L88" s="1"/>
      <c r="M88" s="1"/>
      <c r="N88" s="3"/>
    </row>
    <row r="89" spans="1:90" s="19" customFormat="1" x14ac:dyDescent="0.2">
      <c r="A89" s="18"/>
      <c r="C89" s="60" t="s">
        <v>75</v>
      </c>
      <c r="D89" s="135"/>
      <c r="E89" s="15"/>
      <c r="F89" s="15"/>
      <c r="G89" s="124"/>
      <c r="H89" s="29"/>
      <c r="I89" s="1"/>
      <c r="J89" s="1"/>
      <c r="K89" s="1"/>
      <c r="L89" s="80" t="s">
        <v>190</v>
      </c>
      <c r="M89" s="75" t="s">
        <v>191</v>
      </c>
    </row>
    <row r="90" spans="1:90" s="19" customFormat="1" x14ac:dyDescent="0.2">
      <c r="A90" s="18"/>
      <c r="C90" s="60" t="s">
        <v>208</v>
      </c>
      <c r="D90" s="135"/>
      <c r="E90" s="15"/>
      <c r="F90" s="15"/>
      <c r="G90" s="125"/>
      <c r="I90" s="1"/>
      <c r="J90" s="1"/>
      <c r="K90" s="1" t="s">
        <v>194</v>
      </c>
      <c r="L90" s="115">
        <v>2.9300000000000003E-2</v>
      </c>
      <c r="M90" s="79">
        <f t="shared" ref="M90:M94" si="0">G90-L90</f>
        <v>-2.9300000000000003E-2</v>
      </c>
    </row>
    <row r="91" spans="1:90" s="19" customFormat="1" x14ac:dyDescent="0.2">
      <c r="A91" s="18"/>
      <c r="C91" s="60" t="s">
        <v>76</v>
      </c>
      <c r="D91" s="135"/>
      <c r="E91" s="15"/>
      <c r="F91" s="15"/>
      <c r="G91" s="125"/>
      <c r="I91" s="1"/>
      <c r="J91" s="1"/>
      <c r="K91" s="1" t="s">
        <v>195</v>
      </c>
      <c r="L91" s="115">
        <v>8.09E-2</v>
      </c>
      <c r="M91" s="79">
        <f t="shared" si="0"/>
        <v>-8.09E-2</v>
      </c>
    </row>
    <row r="92" spans="1:90" s="19" customFormat="1" x14ac:dyDescent="0.2">
      <c r="A92" s="18"/>
      <c r="C92" s="60" t="s">
        <v>77</v>
      </c>
      <c r="D92" s="135"/>
      <c r="E92" s="15"/>
      <c r="F92" s="15"/>
      <c r="G92" s="125"/>
      <c r="I92" s="1"/>
      <c r="J92" s="1"/>
      <c r="K92" s="1" t="s">
        <v>196</v>
      </c>
      <c r="L92" s="115">
        <v>1.44E-2</v>
      </c>
      <c r="M92" s="79">
        <f t="shared" si="0"/>
        <v>-1.44E-2</v>
      </c>
    </row>
    <row r="93" spans="1:90" s="19" customFormat="1" x14ac:dyDescent="0.2">
      <c r="A93" s="18"/>
      <c r="C93" s="60" t="s">
        <v>78</v>
      </c>
      <c r="D93" s="135"/>
      <c r="E93" s="15"/>
      <c r="F93" s="15"/>
      <c r="G93" s="125"/>
      <c r="I93" s="1"/>
      <c r="J93" s="1"/>
      <c r="K93" s="1" t="s">
        <v>197</v>
      </c>
      <c r="L93" s="115">
        <v>7.9500000000000001E-2</v>
      </c>
      <c r="M93" s="79">
        <f t="shared" si="0"/>
        <v>-7.9500000000000001E-2</v>
      </c>
    </row>
    <row r="94" spans="1:90" s="20" customFormat="1" x14ac:dyDescent="0.2">
      <c r="A94" s="18"/>
      <c r="B94" s="19"/>
      <c r="C94" s="60" t="s">
        <v>79</v>
      </c>
      <c r="D94" s="135"/>
      <c r="E94" s="15"/>
      <c r="F94" s="15"/>
      <c r="G94" s="125"/>
      <c r="H94" s="19"/>
      <c r="I94" s="22"/>
      <c r="J94" s="22"/>
      <c r="K94" s="1" t="s">
        <v>198</v>
      </c>
      <c r="L94" s="115">
        <v>3.7100000000000001E-2</v>
      </c>
      <c r="M94" s="79">
        <f t="shared" si="0"/>
        <v>-3.7100000000000001E-2</v>
      </c>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row>
    <row r="95" spans="1:90" s="20" customFormat="1" hidden="1" x14ac:dyDescent="0.2">
      <c r="A95" s="18"/>
      <c r="B95" s="19"/>
      <c r="C95" s="60" t="s">
        <v>80</v>
      </c>
      <c r="D95" s="135"/>
      <c r="E95" s="15"/>
      <c r="F95" s="15"/>
      <c r="G95" s="125"/>
      <c r="H95" s="19"/>
      <c r="I95" s="22"/>
      <c r="J95" s="22"/>
      <c r="K95" s="1"/>
      <c r="L95" s="76">
        <v>0</v>
      </c>
      <c r="M95" s="1">
        <f t="shared" ref="M95:M107" si="1">L95*0.01</f>
        <v>0</v>
      </c>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row>
    <row r="96" spans="1:90" s="20" customFormat="1" hidden="1" x14ac:dyDescent="0.2">
      <c r="A96" s="18"/>
      <c r="B96" s="19"/>
      <c r="C96" s="60" t="s">
        <v>81</v>
      </c>
      <c r="D96" s="135"/>
      <c r="E96" s="15"/>
      <c r="F96" s="15"/>
      <c r="G96" s="125"/>
      <c r="H96" s="19"/>
      <c r="I96" s="22"/>
      <c r="J96" s="22"/>
      <c r="K96" s="1"/>
      <c r="L96" s="76">
        <v>0</v>
      </c>
      <c r="M96" s="1">
        <f t="shared" si="1"/>
        <v>0</v>
      </c>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row>
    <row r="97" spans="3:13" ht="12.75" hidden="1" x14ac:dyDescent="0.2">
      <c r="C97" s="60" t="s">
        <v>82</v>
      </c>
      <c r="D97" s="135"/>
      <c r="E97" s="15"/>
      <c r="F97" s="15"/>
      <c r="G97" s="125"/>
      <c r="H97" s="19"/>
      <c r="I97" s="136"/>
      <c r="J97" s="21"/>
      <c r="K97" s="21"/>
      <c r="L97" s="77">
        <v>0</v>
      </c>
      <c r="M97" s="1">
        <f t="shared" si="1"/>
        <v>0</v>
      </c>
    </row>
    <row r="98" spans="3:13" ht="12.75" hidden="1" x14ac:dyDescent="0.2">
      <c r="C98" s="60" t="s">
        <v>83</v>
      </c>
      <c r="D98" s="24"/>
      <c r="E98" s="15"/>
      <c r="F98" s="15"/>
      <c r="G98" s="125"/>
      <c r="H98" s="19"/>
      <c r="I98" s="136"/>
      <c r="J98" s="21"/>
      <c r="K98" s="21"/>
      <c r="L98" s="77">
        <v>0</v>
      </c>
      <c r="M98" s="1">
        <f t="shared" si="1"/>
        <v>0</v>
      </c>
    </row>
    <row r="99" spans="3:13" hidden="1" x14ac:dyDescent="0.2">
      <c r="C99" s="61" t="s">
        <v>84</v>
      </c>
      <c r="G99" s="125"/>
      <c r="H99" s="19"/>
      <c r="L99" s="78">
        <v>0</v>
      </c>
      <c r="M99" s="1">
        <f t="shared" si="1"/>
        <v>0</v>
      </c>
    </row>
    <row r="100" spans="3:13" hidden="1" x14ac:dyDescent="0.2">
      <c r="C100" s="60" t="s">
        <v>85</v>
      </c>
      <c r="G100" s="125"/>
      <c r="L100" s="78">
        <v>0</v>
      </c>
      <c r="M100" s="1">
        <f t="shared" si="1"/>
        <v>0</v>
      </c>
    </row>
    <row r="101" spans="3:13" hidden="1" x14ac:dyDescent="0.2">
      <c r="C101" s="60" t="s">
        <v>86</v>
      </c>
      <c r="G101" s="125"/>
      <c r="L101" s="78">
        <v>0</v>
      </c>
      <c r="M101" s="1">
        <f t="shared" si="1"/>
        <v>0</v>
      </c>
    </row>
    <row r="102" spans="3:13" hidden="1" x14ac:dyDescent="0.2">
      <c r="C102" s="60" t="s">
        <v>87</v>
      </c>
      <c r="G102" s="125"/>
      <c r="L102" s="78">
        <v>0</v>
      </c>
      <c r="M102" s="1">
        <f t="shared" si="1"/>
        <v>0</v>
      </c>
    </row>
    <row r="103" spans="3:13" hidden="1" x14ac:dyDescent="0.2">
      <c r="C103" s="60" t="s">
        <v>88</v>
      </c>
      <c r="G103" s="125"/>
      <c r="L103" s="78">
        <v>0</v>
      </c>
      <c r="M103" s="1">
        <f t="shared" si="1"/>
        <v>0</v>
      </c>
    </row>
    <row r="104" spans="3:13" hidden="1" x14ac:dyDescent="0.2">
      <c r="C104" s="60" t="s">
        <v>89</v>
      </c>
      <c r="G104" s="125"/>
      <c r="L104" s="78">
        <v>0</v>
      </c>
      <c r="M104" s="1">
        <f t="shared" si="1"/>
        <v>0</v>
      </c>
    </row>
    <row r="105" spans="3:13" hidden="1" x14ac:dyDescent="0.2">
      <c r="C105" s="60" t="s">
        <v>90</v>
      </c>
      <c r="G105" s="125"/>
      <c r="L105" s="78">
        <v>0</v>
      </c>
      <c r="M105" s="1">
        <f t="shared" si="1"/>
        <v>0</v>
      </c>
    </row>
    <row r="106" spans="3:13" hidden="1" x14ac:dyDescent="0.2">
      <c r="C106" s="60" t="s">
        <v>91</v>
      </c>
      <c r="G106" s="125"/>
      <c r="L106" s="78">
        <v>0</v>
      </c>
      <c r="M106" s="1">
        <f t="shared" si="1"/>
        <v>0</v>
      </c>
    </row>
    <row r="107" spans="3:13" hidden="1" x14ac:dyDescent="0.2">
      <c r="C107" s="60" t="s">
        <v>75</v>
      </c>
      <c r="G107" s="125"/>
      <c r="L107" s="78">
        <v>0</v>
      </c>
      <c r="M107" s="1">
        <f t="shared" si="1"/>
        <v>0</v>
      </c>
    </row>
    <row r="108" spans="3:13" x14ac:dyDescent="0.2">
      <c r="C108" s="60">
        <v>2024</v>
      </c>
      <c r="G108" s="125"/>
    </row>
    <row r="109" spans="3:13" x14ac:dyDescent="0.2">
      <c r="C109" s="60">
        <v>2023</v>
      </c>
      <c r="G109" s="125"/>
    </row>
    <row r="110" spans="3:13" x14ac:dyDescent="0.2">
      <c r="C110" s="60">
        <f>C109-1</f>
        <v>2022</v>
      </c>
      <c r="D110" s="24"/>
      <c r="E110" s="15"/>
      <c r="F110" s="15"/>
      <c r="G110" s="125"/>
      <c r="L110" s="25"/>
    </row>
    <row r="111" spans="3:13" x14ac:dyDescent="0.2">
      <c r="C111" s="60">
        <f t="shared" ref="C111:C118" si="2">C110-1</f>
        <v>2021</v>
      </c>
      <c r="G111" s="125"/>
      <c r="L111" s="25"/>
    </row>
    <row r="112" spans="3:13" x14ac:dyDescent="0.2">
      <c r="C112" s="60">
        <f t="shared" si="2"/>
        <v>2020</v>
      </c>
      <c r="G112" s="125"/>
      <c r="K112" s="3"/>
      <c r="L112" s="3"/>
      <c r="M112" s="3"/>
    </row>
    <row r="113" spans="3:11" x14ac:dyDescent="0.2">
      <c r="C113" s="60">
        <f t="shared" si="2"/>
        <v>2019</v>
      </c>
      <c r="G113" s="125"/>
    </row>
    <row r="114" spans="3:11" x14ac:dyDescent="0.2">
      <c r="C114" s="60">
        <f t="shared" si="2"/>
        <v>2018</v>
      </c>
      <c r="G114" s="125"/>
    </row>
    <row r="115" spans="3:11" x14ac:dyDescent="0.2">
      <c r="C115" s="60">
        <f t="shared" si="2"/>
        <v>2017</v>
      </c>
      <c r="G115" s="125"/>
      <c r="K115" s="82"/>
    </row>
    <row r="116" spans="3:11" x14ac:dyDescent="0.2">
      <c r="C116" s="60">
        <f t="shared" si="2"/>
        <v>2016</v>
      </c>
      <c r="G116" s="125"/>
    </row>
    <row r="117" spans="3:11" x14ac:dyDescent="0.2">
      <c r="C117" s="60">
        <f t="shared" si="2"/>
        <v>2015</v>
      </c>
      <c r="G117" s="125"/>
    </row>
    <row r="118" spans="3:11" x14ac:dyDescent="0.2">
      <c r="C118" s="60">
        <f t="shared" si="2"/>
        <v>2014</v>
      </c>
      <c r="G118" s="125"/>
    </row>
    <row r="119" spans="3:11" x14ac:dyDescent="0.2">
      <c r="D119" s="3"/>
      <c r="G119" s="3"/>
      <c r="H119" s="3"/>
    </row>
    <row r="120" spans="3:11" x14ac:dyDescent="0.2">
      <c r="D120" s="3"/>
      <c r="G120" s="3"/>
      <c r="H120" s="3"/>
    </row>
    <row r="121" spans="3:11" x14ac:dyDescent="0.2">
      <c r="D121" s="3"/>
      <c r="G121" s="3"/>
      <c r="H121" s="3"/>
    </row>
    <row r="122" spans="3:11" x14ac:dyDescent="0.2">
      <c r="D122" s="3"/>
      <c r="G122" s="3"/>
      <c r="H122" s="3"/>
    </row>
  </sheetData>
  <sheetProtection algorithmName="SHA-512" hashValue="cqZDiXd0KrEZ5C4bwfehw+PVLbUviB9AOZ2eiJAlTf0VP5B5/RHxmnX5Jx+Lsg39vZgnJ7lpa3B8nFDioP3mNQ==" saltValue="K6Wv8bPbFESFu0FUzsp4aA==" spinCount="100000" sheet="1" objects="1" scenarios="1"/>
  <protectedRanges>
    <protectedRange sqref="G90:G91 G78:G79 H81:H88 G53:G55 G67:G70 G58:G63" name="Range1_4"/>
    <protectedRange sqref="G81:G85" name="Range1_26"/>
    <protectedRange sqref="C89:C90 G89 C100:C101" name="Range1_2_1"/>
    <protectedRange sqref="C102:C106 C91:C94" name="Range1_3"/>
  </protectedRanges>
  <mergeCells count="36">
    <mergeCell ref="M38:P38"/>
    <mergeCell ref="E31:I31"/>
    <mergeCell ref="M25:P27"/>
    <mergeCell ref="E25:I25"/>
    <mergeCell ref="F27:I27"/>
    <mergeCell ref="F28:I28"/>
    <mergeCell ref="F29:I29"/>
    <mergeCell ref="E32:I33"/>
    <mergeCell ref="M36:P36"/>
    <mergeCell ref="M37:P37"/>
    <mergeCell ref="A86:I86"/>
    <mergeCell ref="C40:G40"/>
    <mergeCell ref="C41:G41"/>
    <mergeCell ref="A36:I36"/>
    <mergeCell ref="C45:G49"/>
    <mergeCell ref="C38:G38"/>
    <mergeCell ref="C39:G39"/>
    <mergeCell ref="A3:I3"/>
    <mergeCell ref="A14:B14"/>
    <mergeCell ref="A1:I1"/>
    <mergeCell ref="A2:I2"/>
    <mergeCell ref="E7:I7"/>
    <mergeCell ref="E14:I15"/>
    <mergeCell ref="A9:B9"/>
    <mergeCell ref="E9:I9"/>
    <mergeCell ref="E10:I11"/>
    <mergeCell ref="E12:I12"/>
    <mergeCell ref="A17:B17"/>
    <mergeCell ref="E20:I21"/>
    <mergeCell ref="E30:I30"/>
    <mergeCell ref="E17:I19"/>
    <mergeCell ref="A31:B31"/>
    <mergeCell ref="A26:B26"/>
    <mergeCell ref="F26:I26"/>
    <mergeCell ref="E22:I23"/>
    <mergeCell ref="A25:B25"/>
  </mergeCells>
  <dataValidations count="5">
    <dataValidation type="decimal" allowBlank="1" showInputMessage="1" showErrorMessage="1" sqref="G71 G77 G56:G57 G92:G118">
      <formula1>-1000</formula1>
      <formula2>1000</formula2>
    </dataValidation>
    <dataValidation type="whole" allowBlank="1" showInputMessage="1" showErrorMessage="1" sqref="G84:G85">
      <formula1>0</formula1>
      <formula2>1000</formula2>
    </dataValidation>
    <dataValidation type="whole" allowBlank="1" showInputMessage="1" showErrorMessage="1" error="Please do not enter text in your response." sqref="G54 G78:G79">
      <formula1>0</formula1>
      <formula2>1000000000000000</formula2>
    </dataValidation>
    <dataValidation type="decimal" allowBlank="1" showInputMessage="1" showErrorMessage="1" error="Please do not enter text in your response." sqref="G67:G70">
      <formula1>0</formula1>
      <formula2>10</formula2>
    </dataValidation>
    <dataValidation type="list" allowBlank="1" showInputMessage="1" showErrorMessage="1" sqref="C9 C14 C17 C25 C31 C7">
      <formula1>"Highy Advantageous, Advantageous, Not Advantagous"</formula1>
    </dataValidation>
  </dataValidations>
  <pageMargins left="0.5" right="0.5" top="1" bottom="0.5" header="0.25" footer="0.15"/>
  <pageSetup orientation="landscape" r:id="rId1"/>
  <headerFooter>
    <oddHeader>&amp;L
&amp;"-,Bold"&amp;K03+000Norfolk County Retirement System  &amp;"-,Regular"&amp;K01+000 
&amp;K000000Emerging Market Equity Investment Management RFP
&amp;C
&amp;R&amp;G</oddHeader>
    <oddFooter xml:space="preserve">&amp;C&amp;9&amp;K03+000
</oddFooter>
  </headerFooter>
  <rowBreaks count="1" manualBreakCount="1">
    <brk id="85" max="7" man="1"/>
  </rowBreaks>
  <legacyDrawing r:id="rId2"/>
  <legacyDrawingHF r:id="rId3"/>
  <extLst>
    <ext xmlns:x14="http://schemas.microsoft.com/office/spreadsheetml/2009/9/main" uri="{CCE6A557-97BC-4b89-ADB6-D9C93CAAB3DF}">
      <x14:dataValidations xmlns:xm="http://schemas.microsoft.com/office/excel/2006/main" count="8">
        <x14:dataValidation type="list" allowBlank="1" showInputMessage="1" showErrorMessage="1">
          <x14:formula1>
            <xm:f>'I:\Research\Client RFPs\2023\2023-01 Haverhill Intermediated IG Fixed Income\[U.S. Investment Grade Fixed Income  RFP Summary Questionnaire_2023-02.xlsx]Pull Down Data'!#REF!</xm:f>
          </x14:formula1>
          <xm:sqref>H75</xm:sqref>
        </x14:dataValidation>
        <x14:dataValidation type="list" allowBlank="1" showInputMessage="1" showErrorMessage="1">
          <x14:formula1>
            <xm:f>'Data Validation'!$B$4:$B$54</xm:f>
          </x14:formula1>
          <xm:sqref>G75</xm:sqref>
        </x14:dataValidation>
        <x14:dataValidation type="list" allowBlank="1" showInputMessage="1" showErrorMessage="1">
          <x14:formula1>
            <xm:f>'Data Validation'!$I$3:$I$6</xm:f>
          </x14:formula1>
          <xm:sqref>C26 C30</xm:sqref>
        </x14:dataValidation>
        <x14:dataValidation type="list" allowBlank="1" showInputMessage="1" showErrorMessage="1">
          <x14:formula1>
            <xm:f>'Data Validation'!$D$4:$D$7</xm:f>
          </x14:formula1>
          <xm:sqref>G60</xm:sqref>
        </x14:dataValidation>
        <x14:dataValidation type="list" allowBlank="1" showInputMessage="1" showErrorMessage="1">
          <x14:formula1>
            <xm:f>'Data Validation'!$F$4:$F$8</xm:f>
          </x14:formula1>
          <xm:sqref>G62</xm:sqref>
        </x14:dataValidation>
        <x14:dataValidation type="list" allowBlank="1" showInputMessage="1" showErrorMessage="1">
          <x14:formula1>
            <xm:f>'Data Validation'!$C$4:$C$10</xm:f>
          </x14:formula1>
          <xm:sqref>G53</xm:sqref>
        </x14:dataValidation>
        <x14:dataValidation type="list" allowBlank="1" showInputMessage="1" showErrorMessage="1">
          <x14:formula1>
            <xm:f>'Data Validation'!$E$4:$E$12</xm:f>
          </x14:formula1>
          <xm:sqref>G61</xm:sqref>
        </x14:dataValidation>
        <x14:dataValidation type="list" allowBlank="1" showInputMessage="1" showErrorMessage="1">
          <x14:formula1>
            <xm:f>'Data Validation'!$H$4:$H$9</xm:f>
          </x14:formula1>
          <xm:sqref>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B6" sqref="B6"/>
    </sheetView>
  </sheetViews>
  <sheetFormatPr defaultRowHeight="12.75" x14ac:dyDescent="0.2"/>
  <cols>
    <col min="1" max="1" width="2.7109375" style="151" customWidth="1"/>
    <col min="2" max="2" width="97.85546875" style="150" customWidth="1"/>
    <col min="3" max="3" width="13.85546875" style="150" customWidth="1"/>
    <col min="4" max="4" width="13.85546875" style="140" customWidth="1"/>
    <col min="5" max="6" width="11.140625" style="140" customWidth="1"/>
    <col min="7" max="50" width="9.140625" style="141"/>
    <col min="51" max="16384" width="9.140625" style="140"/>
  </cols>
  <sheetData>
    <row r="1" spans="1:50" ht="17.25" customHeight="1" x14ac:dyDescent="0.25">
      <c r="A1" s="137" t="s">
        <v>204</v>
      </c>
      <c r="B1" s="138"/>
      <c r="C1" s="138"/>
      <c r="D1" s="139" t="s">
        <v>205</v>
      </c>
    </row>
    <row r="2" spans="1:50" ht="17.25" customHeight="1" x14ac:dyDescent="0.2">
      <c r="A2" s="142"/>
      <c r="B2" s="138"/>
      <c r="C2" s="138"/>
      <c r="D2" s="139" t="s">
        <v>11</v>
      </c>
    </row>
    <row r="3" spans="1:50" ht="17.25" customHeight="1" x14ac:dyDescent="0.2">
      <c r="A3" s="143"/>
      <c r="B3" s="138"/>
      <c r="C3" s="138"/>
      <c r="D3" s="144" t="s">
        <v>206</v>
      </c>
    </row>
    <row r="4" spans="1:50" ht="17.25" customHeight="1" x14ac:dyDescent="0.2">
      <c r="A4" s="143"/>
      <c r="B4" s="138"/>
      <c r="C4" s="138"/>
      <c r="D4" s="138"/>
    </row>
    <row r="5" spans="1:50" ht="17.25" customHeight="1" x14ac:dyDescent="0.2">
      <c r="A5" s="143"/>
      <c r="B5" s="138"/>
      <c r="C5" s="138"/>
      <c r="D5" s="138"/>
    </row>
    <row r="6" spans="1:50" s="145" customFormat="1" ht="17.25" customHeight="1" x14ac:dyDescent="0.2">
      <c r="A6" s="143"/>
      <c r="B6" s="138"/>
      <c r="C6" s="138"/>
      <c r="D6" s="138"/>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row>
    <row r="7" spans="1:50" s="145" customFormat="1" ht="17.25" customHeight="1" x14ac:dyDescent="0.2">
      <c r="A7" s="143"/>
      <c r="B7" s="138"/>
      <c r="C7" s="138"/>
      <c r="D7" s="138"/>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row>
    <row r="8" spans="1:50" s="145" customFormat="1" ht="17.25" customHeight="1" x14ac:dyDescent="0.2">
      <c r="A8" s="143"/>
      <c r="B8" s="138"/>
      <c r="C8" s="138"/>
      <c r="D8" s="138"/>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row>
    <row r="9" spans="1:50" s="145" customFormat="1" ht="17.25" customHeight="1" x14ac:dyDescent="0.2">
      <c r="A9" s="143"/>
      <c r="B9" s="138"/>
      <c r="C9" s="138"/>
      <c r="D9" s="138"/>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row>
    <row r="10" spans="1:50" s="145" customFormat="1" ht="17.25" customHeight="1" x14ac:dyDescent="0.2">
      <c r="A10" s="143"/>
      <c r="B10" s="138"/>
      <c r="C10" s="138"/>
      <c r="D10" s="138"/>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row>
    <row r="11" spans="1:50" s="145" customFormat="1" ht="17.25" customHeight="1" x14ac:dyDescent="0.2">
      <c r="A11" s="143"/>
      <c r="B11" s="138"/>
      <c r="C11" s="138"/>
      <c r="D11" s="138"/>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row>
    <row r="12" spans="1:50" s="145" customFormat="1" ht="17.25" customHeight="1" x14ac:dyDescent="0.2">
      <c r="A12" s="143"/>
      <c r="B12" s="138"/>
      <c r="C12" s="138"/>
      <c r="D12" s="138"/>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row>
    <row r="13" spans="1:50" s="145" customFormat="1" ht="17.25" customHeight="1" x14ac:dyDescent="0.2">
      <c r="A13" s="143"/>
      <c r="B13" s="138"/>
      <c r="C13" s="138"/>
      <c r="D13" s="138"/>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row>
    <row r="14" spans="1:50" s="145" customFormat="1" ht="17.25" customHeight="1" x14ac:dyDescent="0.2">
      <c r="A14" s="143"/>
      <c r="B14" s="138"/>
      <c r="C14" s="138"/>
      <c r="D14" s="138"/>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row>
    <row r="15" spans="1:50" s="145" customFormat="1" ht="17.25" customHeight="1" x14ac:dyDescent="0.2">
      <c r="A15" s="143"/>
      <c r="B15" s="138"/>
      <c r="C15" s="138"/>
      <c r="D15" s="138"/>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row>
    <row r="16" spans="1:50" s="147" customFormat="1" ht="17.25" customHeight="1" x14ac:dyDescent="0.2">
      <c r="A16" s="143"/>
      <c r="B16" s="138"/>
      <c r="C16" s="138"/>
      <c r="D16" s="13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row>
    <row r="17" spans="1:50" s="145" customFormat="1" ht="17.25" customHeight="1" x14ac:dyDescent="0.2">
      <c r="A17" s="143"/>
      <c r="B17" s="138"/>
      <c r="C17" s="138"/>
      <c r="D17" s="138"/>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row>
    <row r="18" spans="1:50" s="145" customFormat="1" ht="17.25" customHeight="1" x14ac:dyDescent="0.2">
      <c r="A18" s="143"/>
      <c r="B18" s="138"/>
      <c r="C18" s="138"/>
      <c r="D18" s="138"/>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row>
    <row r="19" spans="1:50" s="145" customFormat="1" ht="17.25" customHeight="1" x14ac:dyDescent="0.2">
      <c r="A19" s="143"/>
      <c r="B19" s="138"/>
      <c r="C19" s="138"/>
      <c r="D19" s="138"/>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row>
    <row r="20" spans="1:50" s="145" customFormat="1" ht="17.25" customHeight="1" x14ac:dyDescent="0.2">
      <c r="A20" s="143"/>
      <c r="B20" s="138"/>
      <c r="C20" s="138"/>
      <c r="D20" s="138"/>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row>
    <row r="21" spans="1:50" s="145" customFormat="1" ht="17.25" customHeight="1" x14ac:dyDescent="0.2">
      <c r="A21" s="143"/>
      <c r="B21" s="138"/>
      <c r="C21" s="138"/>
      <c r="D21" s="138"/>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row>
    <row r="22" spans="1:50" s="145" customFormat="1" ht="12" x14ac:dyDescent="0.2">
      <c r="A22" s="143"/>
      <c r="B22" s="138"/>
      <c r="C22" s="138"/>
      <c r="D22" s="138"/>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row>
    <row r="23" spans="1:50" s="145" customFormat="1" ht="12.6" customHeight="1" x14ac:dyDescent="0.2">
      <c r="A23" s="143"/>
      <c r="B23" s="138"/>
      <c r="C23" s="138"/>
      <c r="D23" s="138"/>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c r="AT23" s="146"/>
      <c r="AU23" s="146"/>
      <c r="AV23" s="146"/>
      <c r="AW23" s="146"/>
      <c r="AX23" s="146"/>
    </row>
    <row r="24" spans="1:50" s="145" customFormat="1" ht="12.6" customHeight="1" x14ac:dyDescent="0.2">
      <c r="A24" s="143"/>
      <c r="B24" s="138"/>
      <c r="C24" s="138"/>
      <c r="D24" s="138"/>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row>
    <row r="25" spans="1:50" s="145" customFormat="1" ht="12.6" customHeight="1" x14ac:dyDescent="0.2">
      <c r="A25" s="143"/>
      <c r="B25" s="138"/>
      <c r="C25" s="138"/>
      <c r="D25" s="138"/>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row>
    <row r="26" spans="1:50" s="145" customFormat="1" ht="12.6" customHeight="1" x14ac:dyDescent="0.2">
      <c r="A26" s="143"/>
      <c r="B26" s="138"/>
      <c r="C26" s="138"/>
      <c r="D26" s="138"/>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row>
    <row r="27" spans="1:50" s="145" customFormat="1" ht="12.6" customHeight="1" x14ac:dyDescent="0.2">
      <c r="A27" s="143"/>
      <c r="B27" s="138"/>
      <c r="C27" s="138"/>
      <c r="D27" s="138"/>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row>
    <row r="28" spans="1:50" s="145" customFormat="1" ht="12.6" customHeight="1" x14ac:dyDescent="0.2">
      <c r="A28" s="143"/>
      <c r="B28" s="138"/>
      <c r="C28" s="138"/>
      <c r="D28" s="138"/>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row>
    <row r="29" spans="1:50" s="145" customFormat="1" ht="12.6" customHeight="1" x14ac:dyDescent="0.2">
      <c r="A29" s="143"/>
      <c r="B29" s="138"/>
      <c r="C29" s="138"/>
      <c r="D29" s="138"/>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row>
    <row r="30" spans="1:50" s="147" customFormat="1" ht="12" x14ac:dyDescent="0.2">
      <c r="A30" s="143"/>
      <c r="B30" s="138"/>
      <c r="C30" s="138"/>
      <c r="D30" s="13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row>
    <row r="31" spans="1:50" s="145" customFormat="1" ht="12.6" customHeight="1" x14ac:dyDescent="0.2">
      <c r="A31" s="143"/>
      <c r="B31" s="138"/>
      <c r="C31" s="138"/>
      <c r="D31" s="138"/>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row>
    <row r="32" spans="1:50" s="145" customFormat="1" ht="12.6" customHeight="1" x14ac:dyDescent="0.2">
      <c r="A32" s="143"/>
      <c r="B32" s="138"/>
      <c r="C32" s="138"/>
      <c r="D32" s="138"/>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row>
    <row r="33" spans="1:50" s="145" customFormat="1" ht="12.6" customHeight="1" x14ac:dyDescent="0.2">
      <c r="A33" s="143"/>
      <c r="B33" s="138"/>
      <c r="C33" s="138"/>
      <c r="D33" s="138"/>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row>
    <row r="34" spans="1:50" s="145" customFormat="1" ht="12.6" customHeight="1" x14ac:dyDescent="0.2">
      <c r="A34" s="143"/>
      <c r="B34" s="138"/>
      <c r="C34" s="138"/>
      <c r="D34" s="138"/>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row>
    <row r="35" spans="1:50" s="145" customFormat="1" ht="12.6" customHeight="1" x14ac:dyDescent="0.2">
      <c r="A35" s="143"/>
      <c r="B35" s="138"/>
      <c r="C35" s="138"/>
      <c r="D35" s="138"/>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row>
    <row r="36" spans="1:50" s="145" customFormat="1" ht="12.6" customHeight="1" x14ac:dyDescent="0.2">
      <c r="A36" s="143"/>
      <c r="B36" s="138"/>
      <c r="C36" s="138"/>
      <c r="D36" s="138"/>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row>
    <row r="37" spans="1:50" s="147" customFormat="1" ht="12" x14ac:dyDescent="0.2">
      <c r="A37" s="143"/>
      <c r="B37" s="138"/>
      <c r="C37" s="138"/>
      <c r="D37" s="13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row>
    <row r="38" spans="1:50" s="145" customFormat="1" ht="12.6" customHeight="1" x14ac:dyDescent="0.2">
      <c r="A38" s="143"/>
      <c r="B38" s="138"/>
      <c r="C38" s="138"/>
      <c r="D38" s="138"/>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6"/>
      <c r="AR38" s="146"/>
      <c r="AS38" s="146"/>
      <c r="AT38" s="146"/>
      <c r="AU38" s="146"/>
      <c r="AV38" s="146"/>
      <c r="AW38" s="146"/>
      <c r="AX38" s="146"/>
    </row>
    <row r="39" spans="1:50" s="145" customFormat="1" ht="12.6" customHeight="1" x14ac:dyDescent="0.2">
      <c r="A39" s="143"/>
      <c r="B39" s="138"/>
      <c r="C39" s="138"/>
      <c r="D39" s="138"/>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c r="AP39" s="146"/>
      <c r="AQ39" s="146"/>
      <c r="AR39" s="146"/>
      <c r="AS39" s="146"/>
      <c r="AT39" s="146"/>
      <c r="AU39" s="146"/>
      <c r="AV39" s="146"/>
      <c r="AW39" s="146"/>
      <c r="AX39" s="146"/>
    </row>
    <row r="40" spans="1:50" s="145" customFormat="1" ht="12.6" customHeight="1" x14ac:dyDescent="0.2">
      <c r="A40" s="143"/>
      <c r="B40" s="138"/>
      <c r="C40" s="138"/>
      <c r="D40" s="138"/>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46"/>
      <c r="AQ40" s="146"/>
      <c r="AR40" s="146"/>
      <c r="AS40" s="146"/>
      <c r="AT40" s="146"/>
      <c r="AU40" s="146"/>
      <c r="AV40" s="146"/>
      <c r="AW40" s="146"/>
      <c r="AX40" s="146"/>
    </row>
    <row r="41" spans="1:50" s="145" customFormat="1" ht="12.6" customHeight="1" x14ac:dyDescent="0.2">
      <c r="A41" s="143"/>
      <c r="B41" s="138"/>
      <c r="C41" s="138"/>
      <c r="D41" s="138"/>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6"/>
      <c r="AV41" s="146"/>
      <c r="AW41" s="146"/>
      <c r="AX41" s="146"/>
    </row>
    <row r="42" spans="1:50" s="145" customFormat="1" ht="12.6" customHeight="1" x14ac:dyDescent="0.2">
      <c r="A42" s="143"/>
      <c r="B42" s="138"/>
      <c r="C42" s="138"/>
      <c r="D42" s="138"/>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row>
    <row r="43" spans="1:50" s="145" customFormat="1" ht="12.6" customHeight="1" x14ac:dyDescent="0.2">
      <c r="A43" s="143"/>
      <c r="B43" s="138"/>
      <c r="C43" s="138"/>
      <c r="D43" s="138"/>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row>
    <row r="44" spans="1:50" s="145" customFormat="1" ht="12.6" customHeight="1" x14ac:dyDescent="0.2">
      <c r="A44" s="143"/>
      <c r="B44" s="138"/>
      <c r="C44" s="138"/>
      <c r="D44" s="138"/>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row>
    <row r="45" spans="1:50" s="145" customFormat="1" ht="12.6" customHeight="1" x14ac:dyDescent="0.2">
      <c r="A45" s="143"/>
      <c r="B45" s="138"/>
      <c r="C45" s="138"/>
      <c r="D45" s="138"/>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row>
    <row r="46" spans="1:50" s="145" customFormat="1" ht="12.6" customHeight="1" x14ac:dyDescent="0.2">
      <c r="A46" s="143"/>
      <c r="B46" s="138"/>
      <c r="C46" s="138"/>
      <c r="D46" s="138"/>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G46" s="146"/>
      <c r="AH46" s="146"/>
      <c r="AI46" s="146"/>
      <c r="AJ46" s="146"/>
      <c r="AK46" s="146"/>
      <c r="AL46" s="146"/>
      <c r="AM46" s="146"/>
      <c r="AN46" s="146"/>
      <c r="AO46" s="146"/>
      <c r="AP46" s="146"/>
      <c r="AQ46" s="146"/>
      <c r="AR46" s="146"/>
      <c r="AS46" s="146"/>
      <c r="AT46" s="146"/>
      <c r="AU46" s="146"/>
      <c r="AV46" s="146"/>
      <c r="AW46" s="146"/>
      <c r="AX46" s="146"/>
    </row>
    <row r="47" spans="1:50" s="145" customFormat="1" ht="12.6" customHeight="1" x14ac:dyDescent="0.2">
      <c r="A47" s="143"/>
      <c r="B47" s="138"/>
      <c r="C47" s="138"/>
      <c r="D47" s="138"/>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146"/>
    </row>
    <row r="48" spans="1:50" s="145" customFormat="1" ht="12.6" customHeight="1" x14ac:dyDescent="0.2">
      <c r="A48" s="143"/>
      <c r="B48" s="138"/>
      <c r="C48" s="138"/>
      <c r="D48" s="138"/>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6"/>
      <c r="AL48" s="146"/>
      <c r="AM48" s="146"/>
      <c r="AN48" s="146"/>
      <c r="AO48" s="146"/>
      <c r="AP48" s="146"/>
      <c r="AQ48" s="146"/>
      <c r="AR48" s="146"/>
      <c r="AS48" s="146"/>
      <c r="AT48" s="146"/>
      <c r="AU48" s="146"/>
      <c r="AV48" s="146"/>
      <c r="AW48" s="146"/>
      <c r="AX48" s="146"/>
    </row>
    <row r="49" spans="1:50" s="145" customFormat="1" ht="12.6" customHeight="1" x14ac:dyDescent="0.2">
      <c r="A49" s="143"/>
      <c r="B49" s="138"/>
      <c r="C49" s="138"/>
      <c r="D49" s="138"/>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row>
    <row r="50" spans="1:50" s="145" customFormat="1" ht="12.6" customHeight="1" x14ac:dyDescent="0.2">
      <c r="A50" s="143"/>
      <c r="B50" s="138"/>
      <c r="C50" s="138"/>
      <c r="D50" s="138"/>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c r="AE50" s="146"/>
      <c r="AF50" s="146"/>
      <c r="AG50" s="146"/>
      <c r="AH50" s="146"/>
      <c r="AI50" s="146"/>
      <c r="AJ50" s="146"/>
      <c r="AK50" s="146"/>
      <c r="AL50" s="146"/>
      <c r="AM50" s="146"/>
      <c r="AN50" s="146"/>
      <c r="AO50" s="146"/>
      <c r="AP50" s="146"/>
      <c r="AQ50" s="146"/>
      <c r="AR50" s="146"/>
      <c r="AS50" s="146"/>
      <c r="AT50" s="146"/>
      <c r="AU50" s="146"/>
      <c r="AV50" s="146"/>
      <c r="AW50" s="146"/>
      <c r="AX50" s="146"/>
    </row>
    <row r="51" spans="1:50" s="145" customFormat="1" ht="12.6" customHeight="1" x14ac:dyDescent="0.2">
      <c r="A51" s="143"/>
      <c r="B51" s="138"/>
      <c r="C51" s="138"/>
      <c r="D51" s="138"/>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6"/>
      <c r="AN51" s="146"/>
      <c r="AO51" s="146"/>
      <c r="AP51" s="146"/>
      <c r="AQ51" s="146"/>
      <c r="AR51" s="146"/>
      <c r="AS51" s="146"/>
      <c r="AT51" s="146"/>
      <c r="AU51" s="146"/>
      <c r="AV51" s="146"/>
      <c r="AW51" s="146"/>
      <c r="AX51" s="146"/>
    </row>
    <row r="52" spans="1:50" s="145" customFormat="1" ht="12.6" customHeight="1" x14ac:dyDescent="0.2">
      <c r="A52" s="143"/>
      <c r="B52" s="138"/>
      <c r="C52" s="138"/>
      <c r="D52" s="138"/>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row>
    <row r="53" spans="1:50" s="145" customFormat="1" ht="12.6" customHeight="1" x14ac:dyDescent="0.2">
      <c r="A53" s="143"/>
      <c r="B53" s="138"/>
      <c r="C53" s="138"/>
      <c r="D53" s="138"/>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row>
    <row r="54" spans="1:50" s="147" customFormat="1" ht="12" x14ac:dyDescent="0.2">
      <c r="A54" s="143"/>
      <c r="B54" s="138"/>
      <c r="C54" s="138"/>
      <c r="D54" s="13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row>
    <row r="55" spans="1:50" s="145" customFormat="1" ht="12.6" customHeight="1" x14ac:dyDescent="0.2">
      <c r="A55" s="143"/>
      <c r="B55" s="138"/>
      <c r="C55" s="138"/>
      <c r="D55" s="138"/>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6"/>
    </row>
    <row r="56" spans="1:50" s="145" customFormat="1" ht="12.6" customHeight="1" x14ac:dyDescent="0.2">
      <c r="A56" s="143"/>
      <c r="B56" s="138"/>
      <c r="C56" s="138"/>
      <c r="D56" s="138"/>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row>
    <row r="57" spans="1:50" s="145" customFormat="1" ht="12.6" customHeight="1" x14ac:dyDescent="0.2">
      <c r="A57" s="143"/>
      <c r="B57" s="138"/>
      <c r="C57" s="138"/>
      <c r="D57" s="138"/>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row>
    <row r="58" spans="1:50" s="145" customFormat="1" ht="12.6" customHeight="1" x14ac:dyDescent="0.2">
      <c r="A58" s="143"/>
      <c r="B58" s="138"/>
      <c r="C58" s="138"/>
      <c r="D58" s="138"/>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row>
    <row r="59" spans="1:50" s="145" customFormat="1" ht="12.6" customHeight="1" x14ac:dyDescent="0.2">
      <c r="A59" s="143"/>
      <c r="B59" s="138"/>
      <c r="C59" s="138"/>
      <c r="D59" s="138"/>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row>
    <row r="60" spans="1:50" s="145" customFormat="1" ht="12.6" customHeight="1" x14ac:dyDescent="0.2">
      <c r="A60" s="143"/>
      <c r="B60" s="138"/>
      <c r="C60" s="138"/>
      <c r="D60" s="138"/>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row>
    <row r="61" spans="1:50" s="145" customFormat="1" ht="12.6" customHeight="1" x14ac:dyDescent="0.2">
      <c r="A61" s="143"/>
      <c r="B61" s="138"/>
      <c r="C61" s="138"/>
      <c r="D61" s="138"/>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c r="AQ61" s="146"/>
      <c r="AR61" s="146"/>
      <c r="AS61" s="146"/>
      <c r="AT61" s="146"/>
      <c r="AU61" s="146"/>
      <c r="AV61" s="146"/>
      <c r="AW61" s="146"/>
      <c r="AX61" s="146"/>
    </row>
    <row r="62" spans="1:50" s="145" customFormat="1" ht="12.6" customHeight="1" x14ac:dyDescent="0.2">
      <c r="A62" s="143"/>
      <c r="B62" s="138"/>
      <c r="C62" s="138"/>
      <c r="D62" s="138"/>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row>
    <row r="63" spans="1:50" s="145" customFormat="1" ht="12.6" customHeight="1" x14ac:dyDescent="0.2">
      <c r="A63" s="143"/>
      <c r="B63" s="138"/>
      <c r="C63" s="138"/>
      <c r="D63" s="138"/>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c r="AQ63" s="146"/>
      <c r="AR63" s="146"/>
      <c r="AS63" s="146"/>
      <c r="AT63" s="146"/>
      <c r="AU63" s="146"/>
      <c r="AV63" s="146"/>
      <c r="AW63" s="146"/>
      <c r="AX63" s="146"/>
    </row>
    <row r="64" spans="1:50" s="145" customFormat="1" ht="12.6" customHeight="1" x14ac:dyDescent="0.2">
      <c r="A64" s="143"/>
      <c r="B64" s="138"/>
      <c r="C64" s="138"/>
      <c r="D64" s="138"/>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row>
    <row r="65" spans="1:50" s="145" customFormat="1" ht="12.6" customHeight="1" x14ac:dyDescent="0.2">
      <c r="A65" s="143"/>
      <c r="B65" s="138"/>
      <c r="C65" s="138"/>
      <c r="D65" s="138"/>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row>
    <row r="66" spans="1:50" s="147" customFormat="1" ht="12" x14ac:dyDescent="0.2">
      <c r="A66" s="143"/>
      <c r="B66" s="138"/>
      <c r="C66" s="138"/>
      <c r="D66" s="13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c r="AS66" s="148"/>
      <c r="AT66" s="148"/>
      <c r="AU66" s="148"/>
      <c r="AV66" s="148"/>
      <c r="AW66" s="148"/>
      <c r="AX66" s="148"/>
    </row>
    <row r="67" spans="1:50" s="145" customFormat="1" ht="12.6" customHeight="1" x14ac:dyDescent="0.2">
      <c r="A67" s="143"/>
      <c r="B67" s="138"/>
      <c r="C67" s="138"/>
      <c r="D67" s="138"/>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row>
    <row r="68" spans="1:50" s="145" customFormat="1" ht="12.6" customHeight="1" x14ac:dyDescent="0.2">
      <c r="A68" s="143"/>
      <c r="B68" s="138"/>
      <c r="C68" s="138"/>
      <c r="D68" s="138"/>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row>
    <row r="69" spans="1:50" s="145" customFormat="1" ht="12.6" customHeight="1" x14ac:dyDescent="0.2">
      <c r="A69" s="143"/>
      <c r="B69" s="138"/>
      <c r="C69" s="138"/>
      <c r="D69" s="138"/>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row>
    <row r="70" spans="1:50" s="145" customFormat="1" ht="12.6" customHeight="1" x14ac:dyDescent="0.2">
      <c r="A70" s="143"/>
      <c r="B70" s="138"/>
      <c r="C70" s="138"/>
      <c r="D70" s="138"/>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row>
    <row r="71" spans="1:50" s="145" customFormat="1" ht="12.6" customHeight="1" x14ac:dyDescent="0.2">
      <c r="A71" s="143"/>
      <c r="B71" s="138"/>
      <c r="C71" s="138"/>
      <c r="D71" s="138"/>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row>
    <row r="72" spans="1:50" s="145" customFormat="1" ht="12.6" customHeight="1" x14ac:dyDescent="0.2">
      <c r="A72" s="143"/>
      <c r="B72" s="138"/>
      <c r="C72" s="138"/>
      <c r="D72" s="138"/>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row>
    <row r="73" spans="1:50" s="145" customFormat="1" ht="12.6" customHeight="1" x14ac:dyDescent="0.2">
      <c r="A73" s="143"/>
      <c r="B73" s="138"/>
      <c r="C73" s="138"/>
      <c r="D73" s="138"/>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row>
    <row r="74" spans="1:50" s="145" customFormat="1" ht="12.6" customHeight="1" x14ac:dyDescent="0.2">
      <c r="A74" s="143"/>
      <c r="B74" s="138"/>
      <c r="C74" s="138"/>
      <c r="D74" s="138"/>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row>
    <row r="75" spans="1:50" s="145" customFormat="1" ht="12.6" customHeight="1" x14ac:dyDescent="0.2">
      <c r="A75" s="143"/>
      <c r="B75" s="138"/>
      <c r="C75" s="138"/>
      <c r="D75" s="138"/>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row>
    <row r="76" spans="1:50" s="145" customFormat="1" ht="12.6" customHeight="1" x14ac:dyDescent="0.2">
      <c r="A76" s="143"/>
      <c r="B76" s="138"/>
      <c r="C76" s="138"/>
      <c r="D76" s="138"/>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row>
    <row r="77" spans="1:50" s="145" customFormat="1" ht="12.6" customHeight="1" x14ac:dyDescent="0.2">
      <c r="A77" s="143"/>
      <c r="B77" s="138"/>
      <c r="C77" s="138"/>
      <c r="D77" s="138"/>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row>
    <row r="78" spans="1:50" s="147" customFormat="1" ht="12" x14ac:dyDescent="0.2">
      <c r="A78" s="143"/>
      <c r="B78" s="138"/>
      <c r="C78" s="138"/>
      <c r="D78" s="138"/>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c r="AL78" s="148"/>
      <c r="AM78" s="148"/>
      <c r="AN78" s="148"/>
      <c r="AO78" s="148"/>
      <c r="AP78" s="148"/>
      <c r="AQ78" s="148"/>
      <c r="AR78" s="148"/>
      <c r="AS78" s="148"/>
      <c r="AT78" s="148"/>
      <c r="AU78" s="148"/>
      <c r="AV78" s="148"/>
      <c r="AW78" s="148"/>
      <c r="AX78" s="148"/>
    </row>
    <row r="79" spans="1:50" s="145" customFormat="1" ht="12.6" customHeight="1" x14ac:dyDescent="0.2">
      <c r="A79" s="143"/>
      <c r="B79" s="138"/>
      <c r="C79" s="138"/>
      <c r="D79" s="138"/>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row>
    <row r="80" spans="1:50" s="145" customFormat="1" ht="12.6" customHeight="1" x14ac:dyDescent="0.2">
      <c r="A80" s="143"/>
      <c r="B80" s="138"/>
      <c r="C80" s="138"/>
      <c r="D80" s="138"/>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row>
    <row r="81" spans="1:50" s="145" customFormat="1" ht="12.6" customHeight="1" x14ac:dyDescent="0.2">
      <c r="A81" s="143"/>
      <c r="B81" s="138"/>
      <c r="C81" s="138"/>
      <c r="D81" s="138"/>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row>
    <row r="82" spans="1:50" s="145" customFormat="1" ht="12.6" customHeight="1" x14ac:dyDescent="0.2">
      <c r="A82" s="143"/>
      <c r="B82" s="138"/>
      <c r="C82" s="138"/>
      <c r="D82" s="138"/>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6"/>
      <c r="AL82" s="146"/>
      <c r="AM82" s="146"/>
      <c r="AN82" s="146"/>
      <c r="AO82" s="146"/>
      <c r="AP82" s="146"/>
      <c r="AQ82" s="146"/>
      <c r="AR82" s="146"/>
      <c r="AS82" s="146"/>
      <c r="AT82" s="146"/>
      <c r="AU82" s="146"/>
      <c r="AV82" s="146"/>
      <c r="AW82" s="146"/>
      <c r="AX82" s="146"/>
    </row>
    <row r="83" spans="1:50" s="145" customFormat="1" ht="12.6" customHeight="1" x14ac:dyDescent="0.2">
      <c r="A83" s="143"/>
      <c r="B83" s="138"/>
      <c r="C83" s="138"/>
      <c r="D83" s="138"/>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row>
    <row r="84" spans="1:50" s="145" customFormat="1" ht="12.6" customHeight="1" x14ac:dyDescent="0.2">
      <c r="A84" s="143"/>
      <c r="B84" s="138"/>
      <c r="C84" s="138"/>
      <c r="D84" s="138"/>
      <c r="G84" s="146"/>
      <c r="H84" s="146"/>
      <c r="I84" s="146"/>
      <c r="J84" s="146"/>
      <c r="K84" s="146"/>
      <c r="L84" s="146"/>
      <c r="M84" s="146"/>
      <c r="N84" s="146"/>
      <c r="O84" s="146"/>
      <c r="P84" s="146"/>
      <c r="Q84" s="146"/>
      <c r="R84" s="146"/>
      <c r="S84" s="146"/>
      <c r="T84" s="146"/>
      <c r="U84" s="146"/>
      <c r="V84" s="146"/>
      <c r="W84" s="146"/>
      <c r="X84" s="146"/>
      <c r="Y84" s="146"/>
      <c r="Z84" s="146"/>
      <c r="AA84" s="146"/>
      <c r="AB84" s="146"/>
      <c r="AC84" s="146"/>
      <c r="AD84" s="146"/>
      <c r="AE84" s="146"/>
      <c r="AF84" s="146"/>
      <c r="AG84" s="146"/>
      <c r="AH84" s="146"/>
      <c r="AI84" s="146"/>
      <c r="AJ84" s="146"/>
      <c r="AK84" s="146"/>
      <c r="AL84" s="146"/>
      <c r="AM84" s="146"/>
      <c r="AN84" s="146"/>
      <c r="AO84" s="146"/>
      <c r="AP84" s="146"/>
      <c r="AQ84" s="146"/>
      <c r="AR84" s="146"/>
      <c r="AS84" s="146"/>
      <c r="AT84" s="146"/>
      <c r="AU84" s="146"/>
      <c r="AV84" s="146"/>
      <c r="AW84" s="146"/>
      <c r="AX84" s="146"/>
    </row>
    <row r="85" spans="1:50" s="145" customFormat="1" ht="12.6" customHeight="1" x14ac:dyDescent="0.2">
      <c r="A85" s="143"/>
      <c r="B85" s="138"/>
      <c r="C85" s="138"/>
      <c r="D85" s="138"/>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row>
    <row r="86" spans="1:50" s="145" customFormat="1" ht="12.6" customHeight="1" x14ac:dyDescent="0.2">
      <c r="A86" s="143"/>
      <c r="B86" s="138"/>
      <c r="C86" s="138"/>
      <c r="D86" s="138"/>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146"/>
      <c r="AL86" s="146"/>
      <c r="AM86" s="146"/>
      <c r="AN86" s="146"/>
      <c r="AO86" s="146"/>
      <c r="AP86" s="146"/>
      <c r="AQ86" s="146"/>
      <c r="AR86" s="146"/>
      <c r="AS86" s="146"/>
      <c r="AT86" s="146"/>
      <c r="AU86" s="146"/>
      <c r="AV86" s="146"/>
      <c r="AW86" s="146"/>
      <c r="AX86" s="146"/>
    </row>
    <row r="87" spans="1:50" s="145" customFormat="1" ht="12.6" customHeight="1" x14ac:dyDescent="0.2">
      <c r="A87" s="143"/>
      <c r="B87" s="138"/>
      <c r="C87" s="138"/>
      <c r="D87" s="138"/>
      <c r="G87" s="146"/>
      <c r="H87" s="146"/>
      <c r="I87" s="146"/>
      <c r="J87" s="146"/>
      <c r="K87" s="146"/>
      <c r="L87" s="146"/>
      <c r="M87" s="146"/>
      <c r="N87" s="146"/>
      <c r="O87" s="146"/>
      <c r="P87" s="146"/>
      <c r="Q87" s="146"/>
      <c r="R87" s="146"/>
      <c r="S87" s="146"/>
      <c r="T87" s="146"/>
      <c r="U87" s="146"/>
      <c r="V87" s="146"/>
      <c r="W87" s="146"/>
      <c r="X87" s="146"/>
      <c r="Y87" s="146"/>
      <c r="Z87" s="146"/>
      <c r="AA87" s="146"/>
      <c r="AB87" s="146"/>
      <c r="AC87" s="146"/>
      <c r="AD87" s="146"/>
      <c r="AE87" s="146"/>
      <c r="AF87" s="146"/>
      <c r="AG87" s="146"/>
      <c r="AH87" s="146"/>
      <c r="AI87" s="146"/>
      <c r="AJ87" s="146"/>
      <c r="AK87" s="146"/>
      <c r="AL87" s="146"/>
      <c r="AM87" s="146"/>
      <c r="AN87" s="146"/>
      <c r="AO87" s="146"/>
      <c r="AP87" s="146"/>
      <c r="AQ87" s="146"/>
      <c r="AR87" s="146"/>
      <c r="AS87" s="146"/>
      <c r="AT87" s="146"/>
      <c r="AU87" s="146"/>
      <c r="AV87" s="146"/>
      <c r="AW87" s="146"/>
      <c r="AX87" s="146"/>
    </row>
    <row r="88" spans="1:50" s="145" customFormat="1" ht="12.6" customHeight="1" x14ac:dyDescent="0.2">
      <c r="A88" s="143"/>
      <c r="B88" s="138"/>
      <c r="C88" s="138"/>
      <c r="D88" s="138"/>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146"/>
      <c r="AL88" s="146"/>
      <c r="AM88" s="146"/>
      <c r="AN88" s="146"/>
      <c r="AO88" s="146"/>
      <c r="AP88" s="146"/>
      <c r="AQ88" s="146"/>
      <c r="AR88" s="146"/>
      <c r="AS88" s="146"/>
      <c r="AT88" s="146"/>
      <c r="AU88" s="146"/>
      <c r="AV88" s="146"/>
      <c r="AW88" s="146"/>
      <c r="AX88" s="146"/>
    </row>
    <row r="89" spans="1:50" s="145" customFormat="1" ht="12.6" customHeight="1" x14ac:dyDescent="0.2">
      <c r="A89" s="143"/>
      <c r="B89" s="138"/>
      <c r="C89" s="138"/>
      <c r="D89" s="138"/>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146"/>
      <c r="AL89" s="146"/>
      <c r="AM89" s="146"/>
      <c r="AN89" s="146"/>
      <c r="AO89" s="146"/>
      <c r="AP89" s="146"/>
      <c r="AQ89" s="146"/>
      <c r="AR89" s="146"/>
      <c r="AS89" s="146"/>
      <c r="AT89" s="146"/>
      <c r="AU89" s="146"/>
      <c r="AV89" s="146"/>
      <c r="AW89" s="146"/>
      <c r="AX89" s="146"/>
    </row>
    <row r="90" spans="1:50" s="145" customFormat="1" ht="12.6" customHeight="1" x14ac:dyDescent="0.2">
      <c r="A90" s="143"/>
      <c r="B90" s="138"/>
      <c r="C90" s="138"/>
      <c r="D90" s="138"/>
      <c r="G90" s="146"/>
      <c r="H90" s="146"/>
      <c r="I90" s="146"/>
      <c r="J90" s="146"/>
      <c r="K90" s="146"/>
      <c r="L90" s="146"/>
      <c r="M90" s="146"/>
      <c r="N90" s="146"/>
      <c r="O90" s="146"/>
      <c r="P90" s="146"/>
      <c r="Q90" s="146"/>
      <c r="R90" s="146"/>
      <c r="S90" s="146"/>
      <c r="T90" s="146"/>
      <c r="U90" s="146"/>
      <c r="V90" s="146"/>
      <c r="W90" s="146"/>
      <c r="X90" s="146"/>
      <c r="Y90" s="146"/>
      <c r="Z90" s="146"/>
      <c r="AA90" s="146"/>
      <c r="AB90" s="146"/>
      <c r="AC90" s="146"/>
      <c r="AD90" s="146"/>
      <c r="AE90" s="146"/>
      <c r="AF90" s="146"/>
      <c r="AG90" s="146"/>
      <c r="AH90" s="146"/>
      <c r="AI90" s="146"/>
      <c r="AJ90" s="146"/>
      <c r="AK90" s="146"/>
      <c r="AL90" s="146"/>
      <c r="AM90" s="146"/>
      <c r="AN90" s="146"/>
      <c r="AO90" s="146"/>
      <c r="AP90" s="146"/>
      <c r="AQ90" s="146"/>
      <c r="AR90" s="146"/>
      <c r="AS90" s="146"/>
      <c r="AT90" s="146"/>
      <c r="AU90" s="146"/>
      <c r="AV90" s="146"/>
      <c r="AW90" s="146"/>
      <c r="AX90" s="146"/>
    </row>
    <row r="91" spans="1:50" s="145" customFormat="1" ht="12" x14ac:dyDescent="0.2">
      <c r="A91" s="143"/>
      <c r="B91" s="138"/>
      <c r="C91" s="138"/>
      <c r="D91" s="138"/>
      <c r="G91" s="146"/>
      <c r="H91" s="146"/>
      <c r="I91" s="146"/>
      <c r="J91" s="146"/>
      <c r="K91" s="146"/>
      <c r="L91" s="146"/>
      <c r="M91" s="146"/>
      <c r="N91" s="146"/>
      <c r="O91" s="146"/>
      <c r="P91" s="146"/>
      <c r="Q91" s="146"/>
      <c r="R91" s="146"/>
      <c r="S91" s="146"/>
      <c r="T91" s="146"/>
      <c r="U91" s="146"/>
      <c r="V91" s="146"/>
      <c r="W91" s="146"/>
      <c r="X91" s="146"/>
      <c r="Y91" s="146"/>
      <c r="Z91" s="146"/>
      <c r="AA91" s="146"/>
      <c r="AB91" s="146"/>
      <c r="AC91" s="146"/>
      <c r="AD91" s="146"/>
      <c r="AE91" s="146"/>
      <c r="AF91" s="146"/>
      <c r="AG91" s="146"/>
      <c r="AH91" s="146"/>
      <c r="AI91" s="146"/>
      <c r="AJ91" s="146"/>
      <c r="AK91" s="146"/>
      <c r="AL91" s="146"/>
      <c r="AM91" s="146"/>
      <c r="AN91" s="146"/>
      <c r="AO91" s="146"/>
      <c r="AP91" s="146"/>
      <c r="AQ91" s="146"/>
      <c r="AR91" s="146"/>
      <c r="AS91" s="146"/>
      <c r="AT91" s="146"/>
      <c r="AU91" s="146"/>
      <c r="AV91" s="146"/>
      <c r="AW91" s="146"/>
      <c r="AX91" s="146"/>
    </row>
    <row r="92" spans="1:50" s="145" customFormat="1" ht="12" x14ac:dyDescent="0.2">
      <c r="A92" s="143"/>
      <c r="B92" s="138"/>
      <c r="C92" s="138"/>
      <c r="D92" s="138"/>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6"/>
      <c r="AT92" s="146"/>
      <c r="AU92" s="146"/>
      <c r="AV92" s="146"/>
      <c r="AW92" s="146"/>
      <c r="AX92" s="146"/>
    </row>
    <row r="93" spans="1:50" s="145" customFormat="1" ht="12" x14ac:dyDescent="0.2">
      <c r="A93" s="143"/>
      <c r="B93" s="138"/>
      <c r="C93" s="138"/>
      <c r="D93" s="138"/>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c r="AQ93" s="146"/>
      <c r="AR93" s="146"/>
      <c r="AS93" s="146"/>
      <c r="AT93" s="146"/>
      <c r="AU93" s="146"/>
      <c r="AV93" s="146"/>
      <c r="AW93" s="146"/>
      <c r="AX93" s="146"/>
    </row>
    <row r="94" spans="1:50" s="145" customFormat="1" ht="12" x14ac:dyDescent="0.2">
      <c r="A94" s="143"/>
      <c r="B94" s="138"/>
      <c r="C94" s="138"/>
      <c r="D94" s="138"/>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c r="AQ94" s="146"/>
      <c r="AR94" s="146"/>
      <c r="AS94" s="146"/>
      <c r="AT94" s="146"/>
      <c r="AU94" s="146"/>
      <c r="AV94" s="146"/>
      <c r="AW94" s="146"/>
      <c r="AX94" s="146"/>
    </row>
    <row r="95" spans="1:50" s="145" customFormat="1" ht="12" x14ac:dyDescent="0.2">
      <c r="A95" s="143"/>
      <c r="B95" s="138"/>
      <c r="C95" s="138"/>
      <c r="D95" s="138"/>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c r="AQ95" s="146"/>
      <c r="AR95" s="146"/>
      <c r="AS95" s="146"/>
      <c r="AT95" s="146"/>
      <c r="AU95" s="146"/>
      <c r="AV95" s="146"/>
      <c r="AW95" s="146"/>
      <c r="AX95" s="146"/>
    </row>
    <row r="96" spans="1:50" s="145" customFormat="1" ht="12" x14ac:dyDescent="0.2">
      <c r="A96" s="143"/>
      <c r="B96" s="138"/>
      <c r="C96" s="138"/>
      <c r="D96" s="138"/>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c r="AQ96" s="146"/>
      <c r="AR96" s="146"/>
      <c r="AS96" s="146"/>
      <c r="AT96" s="146"/>
      <c r="AU96" s="146"/>
      <c r="AV96" s="146"/>
      <c r="AW96" s="146"/>
      <c r="AX96" s="146"/>
    </row>
    <row r="97" spans="1:50" s="145" customFormat="1" ht="12" x14ac:dyDescent="0.2">
      <c r="A97" s="143"/>
      <c r="B97" s="138"/>
      <c r="C97" s="138"/>
      <c r="D97" s="138"/>
      <c r="G97" s="146"/>
      <c r="H97" s="146"/>
      <c r="I97" s="146"/>
      <c r="J97" s="146"/>
      <c r="K97" s="146"/>
      <c r="L97" s="146"/>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c r="AQ97" s="146"/>
      <c r="AR97" s="146"/>
      <c r="AS97" s="146"/>
      <c r="AT97" s="146"/>
      <c r="AU97" s="146"/>
      <c r="AV97" s="146"/>
      <c r="AW97" s="146"/>
      <c r="AX97" s="146"/>
    </row>
    <row r="98" spans="1:50" s="145" customFormat="1" ht="12" x14ac:dyDescent="0.2">
      <c r="A98" s="143"/>
      <c r="B98" s="138"/>
      <c r="C98" s="138"/>
      <c r="D98" s="138"/>
      <c r="G98" s="146"/>
      <c r="H98" s="146"/>
      <c r="I98" s="146"/>
      <c r="J98" s="146"/>
      <c r="K98" s="146"/>
      <c r="L98" s="146"/>
      <c r="M98" s="146"/>
      <c r="N98" s="146"/>
      <c r="O98" s="146"/>
      <c r="P98" s="146"/>
      <c r="Q98" s="146"/>
      <c r="R98" s="146"/>
      <c r="S98" s="146"/>
      <c r="T98" s="146"/>
      <c r="U98" s="146"/>
      <c r="V98" s="146"/>
      <c r="W98" s="146"/>
      <c r="X98" s="146"/>
      <c r="Y98" s="146"/>
      <c r="Z98" s="146"/>
      <c r="AA98" s="146"/>
      <c r="AB98" s="146"/>
      <c r="AC98" s="146"/>
      <c r="AD98" s="146"/>
      <c r="AE98" s="146"/>
      <c r="AF98" s="146"/>
      <c r="AG98" s="146"/>
      <c r="AH98" s="146"/>
      <c r="AI98" s="146"/>
      <c r="AJ98" s="146"/>
      <c r="AK98" s="146"/>
      <c r="AL98" s="146"/>
      <c r="AM98" s="146"/>
      <c r="AN98" s="146"/>
      <c r="AO98" s="146"/>
      <c r="AP98" s="146"/>
      <c r="AQ98" s="146"/>
      <c r="AR98" s="146"/>
      <c r="AS98" s="146"/>
      <c r="AT98" s="146"/>
      <c r="AU98" s="146"/>
      <c r="AV98" s="146"/>
      <c r="AW98" s="146"/>
      <c r="AX98" s="146"/>
    </row>
    <row r="99" spans="1:50" s="145" customFormat="1" ht="12" x14ac:dyDescent="0.2">
      <c r="A99" s="143"/>
      <c r="B99" s="138"/>
      <c r="C99" s="138"/>
      <c r="D99" s="138"/>
      <c r="G99" s="146"/>
      <c r="H99" s="146"/>
      <c r="I99" s="146"/>
      <c r="J99" s="146"/>
      <c r="K99" s="146"/>
      <c r="L99" s="146"/>
      <c r="M99" s="146"/>
      <c r="N99" s="146"/>
      <c r="O99" s="146"/>
      <c r="P99" s="146"/>
      <c r="Q99" s="146"/>
      <c r="R99" s="146"/>
      <c r="S99" s="146"/>
      <c r="T99" s="146"/>
      <c r="U99" s="146"/>
      <c r="V99" s="146"/>
      <c r="W99" s="146"/>
      <c r="X99" s="146"/>
      <c r="Y99" s="146"/>
      <c r="Z99" s="146"/>
      <c r="AA99" s="146"/>
      <c r="AB99" s="146"/>
      <c r="AC99" s="146"/>
      <c r="AD99" s="146"/>
      <c r="AE99" s="146"/>
      <c r="AF99" s="146"/>
      <c r="AG99" s="146"/>
      <c r="AH99" s="146"/>
      <c r="AI99" s="146"/>
      <c r="AJ99" s="146"/>
      <c r="AK99" s="146"/>
      <c r="AL99" s="146"/>
      <c r="AM99" s="146"/>
      <c r="AN99" s="146"/>
      <c r="AO99" s="146"/>
      <c r="AP99" s="146"/>
      <c r="AQ99" s="146"/>
      <c r="AR99" s="146"/>
      <c r="AS99" s="146"/>
      <c r="AT99" s="146"/>
      <c r="AU99" s="146"/>
      <c r="AV99" s="146"/>
      <c r="AW99" s="146"/>
      <c r="AX99" s="146"/>
    </row>
    <row r="100" spans="1:50" s="145" customFormat="1" ht="12" x14ac:dyDescent="0.2">
      <c r="A100" s="143"/>
      <c r="B100" s="138"/>
      <c r="C100" s="138"/>
      <c r="D100" s="138"/>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46"/>
      <c r="AR100" s="146"/>
      <c r="AS100" s="146"/>
      <c r="AT100" s="146"/>
      <c r="AU100" s="146"/>
      <c r="AV100" s="146"/>
      <c r="AW100" s="146"/>
      <c r="AX100" s="146"/>
    </row>
    <row r="101" spans="1:50" s="145" customFormat="1" ht="12" x14ac:dyDescent="0.2">
      <c r="A101" s="143"/>
      <c r="B101" s="138"/>
      <c r="C101" s="138"/>
      <c r="D101" s="138"/>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46"/>
      <c r="AR101" s="146"/>
      <c r="AS101" s="146"/>
      <c r="AT101" s="146"/>
      <c r="AU101" s="146"/>
      <c r="AV101" s="146"/>
      <c r="AW101" s="146"/>
      <c r="AX101" s="146"/>
    </row>
    <row r="102" spans="1:50" s="145" customFormat="1" ht="12" x14ac:dyDescent="0.2">
      <c r="A102" s="143"/>
      <c r="B102" s="138"/>
      <c r="C102" s="138"/>
      <c r="D102" s="138"/>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46"/>
      <c r="AR102" s="146"/>
      <c r="AS102" s="146"/>
      <c r="AT102" s="146"/>
      <c r="AU102" s="146"/>
      <c r="AV102" s="146"/>
      <c r="AW102" s="146"/>
      <c r="AX102" s="146"/>
    </row>
    <row r="103" spans="1:50" s="145" customFormat="1" ht="12" x14ac:dyDescent="0.2">
      <c r="A103" s="143"/>
      <c r="B103" s="138"/>
      <c r="C103" s="138"/>
      <c r="D103" s="138"/>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46"/>
      <c r="AR103" s="146"/>
      <c r="AS103" s="146"/>
      <c r="AT103" s="146"/>
      <c r="AU103" s="146"/>
      <c r="AV103" s="146"/>
      <c r="AW103" s="146"/>
      <c r="AX103" s="146"/>
    </row>
    <row r="104" spans="1:50" s="145" customFormat="1" ht="12" x14ac:dyDescent="0.2">
      <c r="A104" s="143"/>
      <c r="B104" s="138"/>
      <c r="C104" s="138"/>
      <c r="D104" s="138"/>
      <c r="G104" s="146"/>
      <c r="H104" s="146"/>
      <c r="I104" s="146"/>
      <c r="J104" s="146"/>
      <c r="K104" s="146"/>
      <c r="L104" s="146"/>
      <c r="M104" s="146"/>
      <c r="N104" s="146"/>
      <c r="O104" s="146"/>
      <c r="P104" s="146"/>
      <c r="Q104" s="146"/>
      <c r="R104" s="146"/>
      <c r="S104" s="146"/>
      <c r="T104" s="146"/>
      <c r="U104" s="146"/>
      <c r="V104" s="146"/>
      <c r="W104" s="146"/>
      <c r="X104" s="146"/>
      <c r="Y104" s="146"/>
      <c r="Z104" s="146"/>
      <c r="AA104" s="146"/>
      <c r="AB104" s="146"/>
      <c r="AC104" s="146"/>
      <c r="AD104" s="146"/>
      <c r="AE104" s="146"/>
      <c r="AF104" s="146"/>
      <c r="AG104" s="146"/>
      <c r="AH104" s="146"/>
      <c r="AI104" s="146"/>
      <c r="AJ104" s="146"/>
      <c r="AK104" s="146"/>
      <c r="AL104" s="146"/>
      <c r="AM104" s="146"/>
      <c r="AN104" s="146"/>
      <c r="AO104" s="146"/>
      <c r="AP104" s="146"/>
      <c r="AQ104" s="146"/>
      <c r="AR104" s="146"/>
      <c r="AS104" s="146"/>
      <c r="AT104" s="146"/>
      <c r="AU104" s="146"/>
      <c r="AV104" s="146"/>
      <c r="AW104" s="146"/>
      <c r="AX104" s="146"/>
    </row>
    <row r="105" spans="1:50" s="145" customFormat="1" ht="12" x14ac:dyDescent="0.2">
      <c r="A105" s="143"/>
      <c r="B105" s="138"/>
      <c r="C105" s="138"/>
      <c r="D105" s="138"/>
      <c r="G105" s="146"/>
      <c r="H105" s="146"/>
      <c r="I105" s="146"/>
      <c r="J105" s="146"/>
      <c r="K105" s="146"/>
      <c r="L105" s="146"/>
      <c r="M105" s="146"/>
      <c r="N105" s="146"/>
      <c r="O105" s="146"/>
      <c r="P105" s="146"/>
      <c r="Q105" s="146"/>
      <c r="R105" s="146"/>
      <c r="S105" s="146"/>
      <c r="T105" s="146"/>
      <c r="U105" s="146"/>
      <c r="V105" s="146"/>
      <c r="W105" s="146"/>
      <c r="X105" s="146"/>
      <c r="Y105" s="146"/>
      <c r="Z105" s="146"/>
      <c r="AA105" s="146"/>
      <c r="AB105" s="146"/>
      <c r="AC105" s="146"/>
      <c r="AD105" s="146"/>
      <c r="AE105" s="146"/>
      <c r="AF105" s="146"/>
      <c r="AG105" s="146"/>
      <c r="AH105" s="146"/>
      <c r="AI105" s="146"/>
      <c r="AJ105" s="146"/>
      <c r="AK105" s="146"/>
      <c r="AL105" s="146"/>
      <c r="AM105" s="146"/>
      <c r="AN105" s="146"/>
      <c r="AO105" s="146"/>
      <c r="AP105" s="146"/>
      <c r="AQ105" s="146"/>
      <c r="AR105" s="146"/>
      <c r="AS105" s="146"/>
      <c r="AT105" s="146"/>
      <c r="AU105" s="146"/>
      <c r="AV105" s="146"/>
      <c r="AW105" s="146"/>
      <c r="AX105" s="146"/>
    </row>
    <row r="106" spans="1:50" s="145" customFormat="1" ht="12" x14ac:dyDescent="0.2">
      <c r="A106" s="143"/>
      <c r="B106" s="138"/>
      <c r="C106" s="138"/>
      <c r="D106" s="138"/>
      <c r="G106" s="146"/>
      <c r="H106" s="146"/>
      <c r="I106" s="146"/>
      <c r="J106" s="146"/>
      <c r="K106" s="146"/>
      <c r="L106" s="146"/>
      <c r="M106" s="146"/>
      <c r="N106" s="146"/>
      <c r="O106" s="146"/>
      <c r="P106" s="146"/>
      <c r="Q106" s="146"/>
      <c r="R106" s="146"/>
      <c r="S106" s="146"/>
      <c r="T106" s="146"/>
      <c r="U106" s="146"/>
      <c r="V106" s="146"/>
      <c r="W106" s="146"/>
      <c r="X106" s="146"/>
      <c r="Y106" s="146"/>
      <c r="Z106" s="146"/>
      <c r="AA106" s="146"/>
      <c r="AB106" s="146"/>
      <c r="AC106" s="146"/>
      <c r="AD106" s="146"/>
      <c r="AE106" s="146"/>
      <c r="AF106" s="146"/>
      <c r="AG106" s="146"/>
      <c r="AH106" s="146"/>
      <c r="AI106" s="146"/>
      <c r="AJ106" s="146"/>
      <c r="AK106" s="146"/>
      <c r="AL106" s="146"/>
      <c r="AM106" s="146"/>
      <c r="AN106" s="146"/>
      <c r="AO106" s="146"/>
      <c r="AP106" s="146"/>
      <c r="AQ106" s="146"/>
      <c r="AR106" s="146"/>
      <c r="AS106" s="146"/>
      <c r="AT106" s="146"/>
      <c r="AU106" s="146"/>
      <c r="AV106" s="146"/>
      <c r="AW106" s="146"/>
      <c r="AX106" s="146"/>
    </row>
    <row r="107" spans="1:50" s="145" customFormat="1" ht="12" x14ac:dyDescent="0.2">
      <c r="A107" s="143"/>
      <c r="B107" s="138"/>
      <c r="C107" s="138"/>
      <c r="D107" s="138"/>
      <c r="G107" s="146"/>
      <c r="H107" s="146"/>
      <c r="I107" s="146"/>
      <c r="J107" s="146"/>
      <c r="K107" s="146"/>
      <c r="L107" s="146"/>
      <c r="M107" s="146"/>
      <c r="N107" s="146"/>
      <c r="O107" s="146"/>
      <c r="P107" s="146"/>
      <c r="Q107" s="146"/>
      <c r="R107" s="146"/>
      <c r="S107" s="146"/>
      <c r="T107" s="146"/>
      <c r="U107" s="146"/>
      <c r="V107" s="146"/>
      <c r="W107" s="146"/>
      <c r="X107" s="146"/>
      <c r="Y107" s="146"/>
      <c r="Z107" s="146"/>
      <c r="AA107" s="146"/>
      <c r="AB107" s="146"/>
      <c r="AC107" s="146"/>
      <c r="AD107" s="146"/>
      <c r="AE107" s="146"/>
      <c r="AF107" s="146"/>
      <c r="AG107" s="146"/>
      <c r="AH107" s="146"/>
      <c r="AI107" s="146"/>
      <c r="AJ107" s="146"/>
      <c r="AK107" s="146"/>
      <c r="AL107" s="146"/>
      <c r="AM107" s="146"/>
      <c r="AN107" s="146"/>
      <c r="AO107" s="146"/>
      <c r="AP107" s="146"/>
      <c r="AQ107" s="146"/>
      <c r="AR107" s="146"/>
      <c r="AS107" s="146"/>
      <c r="AT107" s="146"/>
      <c r="AU107" s="146"/>
      <c r="AV107" s="146"/>
      <c r="AW107" s="146"/>
      <c r="AX107" s="146"/>
    </row>
    <row r="108" spans="1:50" s="145" customFormat="1" ht="12" x14ac:dyDescent="0.2">
      <c r="A108" s="143"/>
      <c r="B108" s="138"/>
      <c r="C108" s="138"/>
      <c r="D108" s="138"/>
      <c r="G108" s="146"/>
      <c r="H108" s="146"/>
      <c r="I108" s="146"/>
      <c r="J108" s="146"/>
      <c r="K108" s="146"/>
      <c r="L108" s="146"/>
      <c r="M108" s="146"/>
      <c r="N108" s="146"/>
      <c r="O108" s="146"/>
      <c r="P108" s="146"/>
      <c r="Q108" s="146"/>
      <c r="R108" s="146"/>
      <c r="S108" s="146"/>
      <c r="T108" s="146"/>
      <c r="U108" s="146"/>
      <c r="V108" s="146"/>
      <c r="W108" s="146"/>
      <c r="X108" s="146"/>
      <c r="Y108" s="146"/>
      <c r="Z108" s="146"/>
      <c r="AA108" s="146"/>
      <c r="AB108" s="146"/>
      <c r="AC108" s="146"/>
      <c r="AD108" s="146"/>
      <c r="AE108" s="146"/>
      <c r="AF108" s="146"/>
      <c r="AG108" s="146"/>
      <c r="AH108" s="146"/>
      <c r="AI108" s="146"/>
      <c r="AJ108" s="146"/>
      <c r="AK108" s="146"/>
      <c r="AL108" s="146"/>
      <c r="AM108" s="146"/>
      <c r="AN108" s="146"/>
      <c r="AO108" s="146"/>
      <c r="AP108" s="146"/>
      <c r="AQ108" s="146"/>
      <c r="AR108" s="146"/>
      <c r="AS108" s="146"/>
      <c r="AT108" s="146"/>
      <c r="AU108" s="146"/>
      <c r="AV108" s="146"/>
      <c r="AW108" s="146"/>
      <c r="AX108" s="146"/>
    </row>
    <row r="109" spans="1:50" s="145" customFormat="1" ht="12" x14ac:dyDescent="0.2">
      <c r="A109" s="143"/>
      <c r="B109" s="138"/>
      <c r="C109" s="138"/>
      <c r="D109" s="138"/>
      <c r="G109" s="146"/>
      <c r="H109" s="146"/>
      <c r="I109" s="146"/>
      <c r="J109" s="146"/>
      <c r="K109" s="146"/>
      <c r="L109" s="146"/>
      <c r="M109" s="146"/>
      <c r="N109" s="146"/>
      <c r="O109" s="146"/>
      <c r="P109" s="146"/>
      <c r="Q109" s="146"/>
      <c r="R109" s="146"/>
      <c r="S109" s="146"/>
      <c r="T109" s="146"/>
      <c r="U109" s="146"/>
      <c r="V109" s="146"/>
      <c r="W109" s="146"/>
      <c r="X109" s="146"/>
      <c r="Y109" s="146"/>
      <c r="Z109" s="146"/>
      <c r="AA109" s="146"/>
      <c r="AB109" s="146"/>
      <c r="AC109" s="146"/>
      <c r="AD109" s="146"/>
      <c r="AE109" s="146"/>
      <c r="AF109" s="146"/>
      <c r="AG109" s="146"/>
      <c r="AH109" s="146"/>
      <c r="AI109" s="146"/>
      <c r="AJ109" s="146"/>
      <c r="AK109" s="146"/>
      <c r="AL109" s="146"/>
      <c r="AM109" s="146"/>
      <c r="AN109" s="146"/>
      <c r="AO109" s="146"/>
      <c r="AP109" s="146"/>
      <c r="AQ109" s="146"/>
      <c r="AR109" s="146"/>
      <c r="AS109" s="146"/>
      <c r="AT109" s="146"/>
      <c r="AU109" s="146"/>
      <c r="AV109" s="146"/>
      <c r="AW109" s="146"/>
      <c r="AX109" s="146"/>
    </row>
    <row r="110" spans="1:50" s="145" customFormat="1" ht="12" x14ac:dyDescent="0.2">
      <c r="A110" s="143"/>
      <c r="B110" s="138"/>
      <c r="C110" s="138"/>
      <c r="D110" s="138"/>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6"/>
      <c r="AK110" s="146"/>
      <c r="AL110" s="146"/>
      <c r="AM110" s="146"/>
      <c r="AN110" s="146"/>
      <c r="AO110" s="146"/>
      <c r="AP110" s="146"/>
      <c r="AQ110" s="146"/>
      <c r="AR110" s="146"/>
      <c r="AS110" s="146"/>
      <c r="AT110" s="146"/>
      <c r="AU110" s="146"/>
      <c r="AV110" s="146"/>
      <c r="AW110" s="146"/>
      <c r="AX110" s="146"/>
    </row>
    <row r="111" spans="1:50" s="145" customFormat="1" ht="12" x14ac:dyDescent="0.2">
      <c r="A111" s="143"/>
      <c r="B111" s="138"/>
      <c r="C111" s="138"/>
      <c r="D111" s="138"/>
      <c r="G111" s="146"/>
      <c r="H111" s="146"/>
      <c r="I111" s="146"/>
      <c r="J111" s="146"/>
      <c r="K111" s="146"/>
      <c r="L111" s="146"/>
      <c r="M111" s="146"/>
      <c r="N111" s="146"/>
      <c r="O111" s="146"/>
      <c r="P111" s="146"/>
      <c r="Q111" s="146"/>
      <c r="R111" s="146"/>
      <c r="S111" s="146"/>
      <c r="T111" s="146"/>
      <c r="U111" s="146"/>
      <c r="V111" s="146"/>
      <c r="W111" s="146"/>
      <c r="X111" s="146"/>
      <c r="Y111" s="146"/>
      <c r="Z111" s="146"/>
      <c r="AA111" s="146"/>
      <c r="AB111" s="146"/>
      <c r="AC111" s="146"/>
      <c r="AD111" s="146"/>
      <c r="AE111" s="146"/>
      <c r="AF111" s="146"/>
      <c r="AG111" s="146"/>
      <c r="AH111" s="146"/>
      <c r="AI111" s="146"/>
      <c r="AJ111" s="146"/>
      <c r="AK111" s="146"/>
      <c r="AL111" s="146"/>
      <c r="AM111" s="146"/>
      <c r="AN111" s="146"/>
      <c r="AO111" s="146"/>
      <c r="AP111" s="146"/>
      <c r="AQ111" s="146"/>
      <c r="AR111" s="146"/>
      <c r="AS111" s="146"/>
      <c r="AT111" s="146"/>
      <c r="AU111" s="146"/>
      <c r="AV111" s="146"/>
      <c r="AW111" s="146"/>
      <c r="AX111" s="146"/>
    </row>
    <row r="112" spans="1:50" s="145" customFormat="1" ht="12" x14ac:dyDescent="0.2">
      <c r="A112" s="143"/>
      <c r="B112" s="138"/>
      <c r="C112" s="138"/>
      <c r="D112" s="138"/>
      <c r="G112" s="146"/>
      <c r="H112" s="146"/>
      <c r="I112" s="146"/>
      <c r="J112" s="146"/>
      <c r="K112" s="146"/>
      <c r="L112" s="146"/>
      <c r="M112" s="146"/>
      <c r="N112" s="146"/>
      <c r="O112" s="146"/>
      <c r="P112" s="146"/>
      <c r="Q112" s="146"/>
      <c r="R112" s="146"/>
      <c r="S112" s="146"/>
      <c r="T112" s="146"/>
      <c r="U112" s="146"/>
      <c r="V112" s="146"/>
      <c r="W112" s="146"/>
      <c r="X112" s="146"/>
      <c r="Y112" s="146"/>
      <c r="Z112" s="146"/>
      <c r="AA112" s="146"/>
      <c r="AB112" s="146"/>
      <c r="AC112" s="146"/>
      <c r="AD112" s="146"/>
      <c r="AE112" s="146"/>
      <c r="AF112" s="146"/>
      <c r="AG112" s="146"/>
      <c r="AH112" s="146"/>
      <c r="AI112" s="146"/>
      <c r="AJ112" s="146"/>
      <c r="AK112" s="146"/>
      <c r="AL112" s="146"/>
      <c r="AM112" s="146"/>
      <c r="AN112" s="146"/>
      <c r="AO112" s="146"/>
      <c r="AP112" s="146"/>
      <c r="AQ112" s="146"/>
      <c r="AR112" s="146"/>
      <c r="AS112" s="146"/>
      <c r="AT112" s="146"/>
      <c r="AU112" s="146"/>
      <c r="AV112" s="146"/>
      <c r="AW112" s="146"/>
      <c r="AX112" s="146"/>
    </row>
    <row r="113" spans="1:50" s="145" customFormat="1" ht="12" x14ac:dyDescent="0.2">
      <c r="A113" s="143"/>
      <c r="B113" s="138"/>
      <c r="C113" s="138"/>
      <c r="D113" s="138"/>
      <c r="G113" s="146"/>
      <c r="H113" s="146"/>
      <c r="I113" s="146"/>
      <c r="J113" s="146"/>
      <c r="K113" s="146"/>
      <c r="L113" s="146"/>
      <c r="M113" s="146"/>
      <c r="N113" s="146"/>
      <c r="O113" s="146"/>
      <c r="P113" s="146"/>
      <c r="Q113" s="146"/>
      <c r="R113" s="146"/>
      <c r="S113" s="146"/>
      <c r="T113" s="146"/>
      <c r="U113" s="146"/>
      <c r="V113" s="146"/>
      <c r="W113" s="146"/>
      <c r="X113" s="146"/>
      <c r="Y113" s="146"/>
      <c r="Z113" s="146"/>
      <c r="AA113" s="146"/>
      <c r="AB113" s="146"/>
      <c r="AC113" s="146"/>
      <c r="AD113" s="146"/>
      <c r="AE113" s="146"/>
      <c r="AF113" s="146"/>
      <c r="AG113" s="146"/>
      <c r="AH113" s="146"/>
      <c r="AI113" s="146"/>
      <c r="AJ113" s="146"/>
      <c r="AK113" s="146"/>
      <c r="AL113" s="146"/>
      <c r="AM113" s="146"/>
      <c r="AN113" s="146"/>
      <c r="AO113" s="146"/>
      <c r="AP113" s="146"/>
      <c r="AQ113" s="146"/>
      <c r="AR113" s="146"/>
      <c r="AS113" s="146"/>
      <c r="AT113" s="146"/>
      <c r="AU113" s="146"/>
      <c r="AV113" s="146"/>
      <c r="AW113" s="146"/>
      <c r="AX113" s="146"/>
    </row>
    <row r="114" spans="1:50" s="145" customFormat="1" ht="12" x14ac:dyDescent="0.2">
      <c r="A114" s="143"/>
      <c r="B114" s="138"/>
      <c r="C114" s="138"/>
      <c r="D114" s="138"/>
      <c r="G114" s="146"/>
      <c r="H114" s="146"/>
      <c r="I114" s="146"/>
      <c r="J114" s="146"/>
      <c r="K114" s="146"/>
      <c r="L114" s="146"/>
      <c r="M114" s="146"/>
      <c r="N114" s="146"/>
      <c r="O114" s="146"/>
      <c r="P114" s="146"/>
      <c r="Q114" s="146"/>
      <c r="R114" s="146"/>
      <c r="S114" s="146"/>
      <c r="T114" s="146"/>
      <c r="U114" s="146"/>
      <c r="V114" s="146"/>
      <c r="W114" s="146"/>
      <c r="X114" s="146"/>
      <c r="Y114" s="146"/>
      <c r="Z114" s="146"/>
      <c r="AA114" s="146"/>
      <c r="AB114" s="146"/>
      <c r="AC114" s="146"/>
      <c r="AD114" s="146"/>
      <c r="AE114" s="146"/>
      <c r="AF114" s="146"/>
      <c r="AG114" s="146"/>
      <c r="AH114" s="146"/>
      <c r="AI114" s="146"/>
      <c r="AJ114" s="146"/>
      <c r="AK114" s="146"/>
      <c r="AL114" s="146"/>
      <c r="AM114" s="146"/>
      <c r="AN114" s="146"/>
      <c r="AO114" s="146"/>
      <c r="AP114" s="146"/>
      <c r="AQ114" s="146"/>
      <c r="AR114" s="146"/>
      <c r="AS114" s="146"/>
      <c r="AT114" s="146"/>
      <c r="AU114" s="146"/>
      <c r="AV114" s="146"/>
      <c r="AW114" s="146"/>
      <c r="AX114" s="146"/>
    </row>
    <row r="115" spans="1:50" s="145" customFormat="1" ht="12" x14ac:dyDescent="0.2">
      <c r="A115" s="143"/>
      <c r="B115" s="138"/>
      <c r="C115" s="138"/>
      <c r="D115" s="138"/>
      <c r="G115" s="146"/>
      <c r="H115" s="146"/>
      <c r="I115" s="146"/>
      <c r="J115" s="146"/>
      <c r="K115" s="146"/>
      <c r="L115" s="146"/>
      <c r="M115" s="146"/>
      <c r="N115" s="146"/>
      <c r="O115" s="146"/>
      <c r="P115" s="146"/>
      <c r="Q115" s="146"/>
      <c r="R115" s="146"/>
      <c r="S115" s="146"/>
      <c r="T115" s="146"/>
      <c r="U115" s="146"/>
      <c r="V115" s="146"/>
      <c r="W115" s="146"/>
      <c r="X115" s="146"/>
      <c r="Y115" s="146"/>
      <c r="Z115" s="146"/>
      <c r="AA115" s="146"/>
      <c r="AB115" s="146"/>
      <c r="AC115" s="146"/>
      <c r="AD115" s="146"/>
      <c r="AE115" s="146"/>
      <c r="AF115" s="146"/>
      <c r="AG115" s="146"/>
      <c r="AH115" s="146"/>
      <c r="AI115" s="146"/>
      <c r="AJ115" s="146"/>
      <c r="AK115" s="146"/>
      <c r="AL115" s="146"/>
      <c r="AM115" s="146"/>
      <c r="AN115" s="146"/>
      <c r="AO115" s="146"/>
      <c r="AP115" s="146"/>
      <c r="AQ115" s="146"/>
      <c r="AR115" s="146"/>
      <c r="AS115" s="146"/>
      <c r="AT115" s="146"/>
      <c r="AU115" s="146"/>
      <c r="AV115" s="146"/>
      <c r="AW115" s="146"/>
      <c r="AX115" s="146"/>
    </row>
    <row r="116" spans="1:50" s="145" customFormat="1" ht="12" x14ac:dyDescent="0.2">
      <c r="A116" s="143"/>
      <c r="B116" s="138"/>
      <c r="C116" s="138"/>
      <c r="D116" s="138"/>
      <c r="G116" s="146"/>
      <c r="H116" s="146"/>
      <c r="I116" s="146"/>
      <c r="J116" s="146"/>
      <c r="K116" s="146"/>
      <c r="L116" s="146"/>
      <c r="M116" s="146"/>
      <c r="N116" s="146"/>
      <c r="O116" s="146"/>
      <c r="P116" s="146"/>
      <c r="Q116" s="146"/>
      <c r="R116" s="146"/>
      <c r="S116" s="146"/>
      <c r="T116" s="146"/>
      <c r="U116" s="146"/>
      <c r="V116" s="146"/>
      <c r="W116" s="146"/>
      <c r="X116" s="146"/>
      <c r="Y116" s="146"/>
      <c r="Z116" s="146"/>
      <c r="AA116" s="146"/>
      <c r="AB116" s="146"/>
      <c r="AC116" s="146"/>
      <c r="AD116" s="146"/>
      <c r="AE116" s="146"/>
      <c r="AF116" s="146"/>
      <c r="AG116" s="146"/>
      <c r="AH116" s="146"/>
      <c r="AI116" s="146"/>
      <c r="AJ116" s="146"/>
      <c r="AK116" s="146"/>
      <c r="AL116" s="146"/>
      <c r="AM116" s="146"/>
      <c r="AN116" s="146"/>
      <c r="AO116" s="146"/>
      <c r="AP116" s="146"/>
      <c r="AQ116" s="146"/>
      <c r="AR116" s="146"/>
      <c r="AS116" s="146"/>
      <c r="AT116" s="146"/>
      <c r="AU116" s="146"/>
      <c r="AV116" s="146"/>
      <c r="AW116" s="146"/>
      <c r="AX116" s="146"/>
    </row>
    <row r="117" spans="1:50" s="145" customFormat="1" ht="12" x14ac:dyDescent="0.2">
      <c r="A117" s="143"/>
      <c r="B117" s="138"/>
      <c r="C117" s="138"/>
      <c r="D117" s="138"/>
      <c r="G117" s="146"/>
      <c r="H117" s="146"/>
      <c r="I117" s="146"/>
      <c r="J117" s="146"/>
      <c r="K117" s="146"/>
      <c r="L117" s="146"/>
      <c r="M117" s="146"/>
      <c r="N117" s="146"/>
      <c r="O117" s="146"/>
      <c r="P117" s="146"/>
      <c r="Q117" s="146"/>
      <c r="R117" s="146"/>
      <c r="S117" s="146"/>
      <c r="T117" s="146"/>
      <c r="U117" s="146"/>
      <c r="V117" s="146"/>
      <c r="W117" s="146"/>
      <c r="X117" s="146"/>
      <c r="Y117" s="146"/>
      <c r="Z117" s="146"/>
      <c r="AA117" s="146"/>
      <c r="AB117" s="146"/>
      <c r="AC117" s="146"/>
      <c r="AD117" s="146"/>
      <c r="AE117" s="146"/>
      <c r="AF117" s="146"/>
      <c r="AG117" s="146"/>
      <c r="AH117" s="146"/>
      <c r="AI117" s="146"/>
      <c r="AJ117" s="146"/>
      <c r="AK117" s="146"/>
      <c r="AL117" s="146"/>
      <c r="AM117" s="146"/>
      <c r="AN117" s="146"/>
      <c r="AO117" s="146"/>
      <c r="AP117" s="146"/>
      <c r="AQ117" s="146"/>
      <c r="AR117" s="146"/>
      <c r="AS117" s="146"/>
      <c r="AT117" s="146"/>
      <c r="AU117" s="146"/>
      <c r="AV117" s="146"/>
      <c r="AW117" s="146"/>
      <c r="AX117" s="146"/>
    </row>
    <row r="118" spans="1:50" x14ac:dyDescent="0.2">
      <c r="A118" s="149"/>
      <c r="C118" s="138"/>
      <c r="D118" s="145"/>
    </row>
    <row r="119" spans="1:50" x14ac:dyDescent="0.2">
      <c r="A119" s="149"/>
      <c r="C119" s="138"/>
      <c r="D119" s="145"/>
    </row>
    <row r="120" spans="1:50" x14ac:dyDescent="0.2">
      <c r="A120" s="149"/>
      <c r="C120" s="138"/>
      <c r="D120" s="145"/>
    </row>
    <row r="121" spans="1:50" x14ac:dyDescent="0.2">
      <c r="A121" s="149"/>
      <c r="C121" s="138"/>
      <c r="D121" s="145"/>
    </row>
    <row r="122" spans="1:50" x14ac:dyDescent="0.2">
      <c r="A122" s="149"/>
      <c r="C122" s="138"/>
      <c r="D122" s="145"/>
    </row>
    <row r="123" spans="1:50" x14ac:dyDescent="0.2">
      <c r="C123" s="138"/>
      <c r="D123" s="145"/>
    </row>
    <row r="124" spans="1:50" x14ac:dyDescent="0.2">
      <c r="A124" s="145"/>
      <c r="B124" s="145"/>
      <c r="C124" s="138"/>
      <c r="D124" s="145"/>
    </row>
    <row r="125" spans="1:50" x14ac:dyDescent="0.2">
      <c r="A125" s="145"/>
      <c r="B125" s="145"/>
      <c r="C125" s="138"/>
    </row>
    <row r="126" spans="1:50" x14ac:dyDescent="0.2">
      <c r="A126" s="145"/>
      <c r="B126" s="145"/>
      <c r="C126" s="138"/>
    </row>
    <row r="127" spans="1:50" x14ac:dyDescent="0.2">
      <c r="A127" s="145"/>
      <c r="B127" s="145"/>
      <c r="C127" s="138"/>
    </row>
    <row r="128" spans="1:50" x14ac:dyDescent="0.2">
      <c r="C128" s="138"/>
    </row>
    <row r="129" spans="2:3" x14ac:dyDescent="0.2">
      <c r="B129" s="145"/>
      <c r="C129" s="138"/>
    </row>
    <row r="130" spans="2:3" x14ac:dyDescent="0.2">
      <c r="B130" s="145"/>
      <c r="C130" s="138"/>
    </row>
    <row r="131" spans="2:3" x14ac:dyDescent="0.2">
      <c r="B131" s="145"/>
      <c r="C131" s="138"/>
    </row>
    <row r="132" spans="2:3" x14ac:dyDescent="0.2">
      <c r="B132" s="145"/>
      <c r="C132" s="138"/>
    </row>
    <row r="133" spans="2:3" x14ac:dyDescent="0.2">
      <c r="B133" s="145"/>
      <c r="C133" s="138"/>
    </row>
    <row r="134" spans="2:3" x14ac:dyDescent="0.2">
      <c r="B134" s="145"/>
      <c r="C134" s="138"/>
    </row>
    <row r="135" spans="2:3" x14ac:dyDescent="0.2">
      <c r="C135" s="138"/>
    </row>
    <row r="136" spans="2:3" x14ac:dyDescent="0.2">
      <c r="C136" s="138"/>
    </row>
    <row r="137" spans="2:3" x14ac:dyDescent="0.2">
      <c r="C137" s="138"/>
    </row>
    <row r="138" spans="2:3" x14ac:dyDescent="0.2">
      <c r="C138" s="138"/>
    </row>
    <row r="139" spans="2:3" x14ac:dyDescent="0.2">
      <c r="C139" s="138"/>
    </row>
    <row r="140" spans="2:3" x14ac:dyDescent="0.2">
      <c r="C140" s="138"/>
    </row>
    <row r="141" spans="2:3" x14ac:dyDescent="0.2">
      <c r="C141" s="138"/>
    </row>
    <row r="142" spans="2:3" x14ac:dyDescent="0.2">
      <c r="C142" s="138"/>
    </row>
    <row r="143" spans="2:3" x14ac:dyDescent="0.2">
      <c r="C143" s="138"/>
    </row>
    <row r="144" spans="2:3" x14ac:dyDescent="0.2">
      <c r="C144" s="138"/>
    </row>
    <row r="145" spans="3:3" x14ac:dyDescent="0.2">
      <c r="C145" s="138"/>
    </row>
    <row r="146" spans="3:3" x14ac:dyDescent="0.2">
      <c r="C146" s="138"/>
    </row>
    <row r="147" spans="3:3" x14ac:dyDescent="0.2">
      <c r="C147" s="138"/>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59"/>
  <sheetViews>
    <sheetView topLeftCell="B1" zoomScaleNormal="100" workbookViewId="0">
      <selection activeCell="C10" sqref="C10"/>
    </sheetView>
  </sheetViews>
  <sheetFormatPr defaultColWidth="25" defaultRowHeight="12.75" outlineLevelCol="1" x14ac:dyDescent="0.2"/>
  <cols>
    <col min="1" max="1" width="10.42578125" style="62" hidden="1" customWidth="1" outlineLevel="1"/>
    <col min="2" max="2" width="25" style="62" customWidth="1" collapsed="1"/>
    <col min="3" max="8" width="25" style="62" customWidth="1"/>
    <col min="9" max="16384" width="25" style="63"/>
  </cols>
  <sheetData>
    <row r="3" spans="1:8" s="66" customFormat="1" ht="25.5" x14ac:dyDescent="0.2">
      <c r="A3" s="64"/>
      <c r="B3" s="65" t="s">
        <v>15</v>
      </c>
      <c r="C3" s="65" t="s">
        <v>94</v>
      </c>
      <c r="D3" s="65" t="s">
        <v>97</v>
      </c>
      <c r="E3" s="65" t="s">
        <v>98</v>
      </c>
      <c r="F3" s="65" t="s">
        <v>99</v>
      </c>
      <c r="G3" s="65" t="s">
        <v>108</v>
      </c>
      <c r="H3" s="65" t="s">
        <v>109</v>
      </c>
    </row>
    <row r="4" spans="1:8" x14ac:dyDescent="0.2">
      <c r="A4" s="67" t="s">
        <v>110</v>
      </c>
      <c r="B4" s="67" t="s">
        <v>7</v>
      </c>
      <c r="C4" s="67" t="s">
        <v>111</v>
      </c>
      <c r="D4" s="67" t="s">
        <v>112</v>
      </c>
      <c r="E4" s="67" t="s">
        <v>113</v>
      </c>
      <c r="F4" s="67" t="s">
        <v>114</v>
      </c>
      <c r="G4" s="67">
        <v>0</v>
      </c>
      <c r="H4" s="67" t="s">
        <v>115</v>
      </c>
    </row>
    <row r="5" spans="1:8" x14ac:dyDescent="0.2">
      <c r="A5" s="67" t="s">
        <v>1</v>
      </c>
      <c r="B5" s="67" t="s">
        <v>1</v>
      </c>
      <c r="C5" s="67" t="s">
        <v>116</v>
      </c>
      <c r="D5" s="67" t="s">
        <v>117</v>
      </c>
      <c r="E5" s="67" t="s">
        <v>118</v>
      </c>
      <c r="F5" s="67" t="s">
        <v>119</v>
      </c>
      <c r="G5" s="68" t="s">
        <v>120</v>
      </c>
      <c r="H5" s="67" t="s">
        <v>116</v>
      </c>
    </row>
    <row r="6" spans="1:8" x14ac:dyDescent="0.2">
      <c r="A6" s="67" t="s">
        <v>121</v>
      </c>
      <c r="B6" s="67" t="s">
        <v>16</v>
      </c>
      <c r="C6" s="67" t="s">
        <v>122</v>
      </c>
      <c r="D6" s="67" t="s">
        <v>123</v>
      </c>
      <c r="E6" s="67" t="s">
        <v>124</v>
      </c>
      <c r="F6" s="67" t="s">
        <v>125</v>
      </c>
      <c r="G6" s="69" t="s">
        <v>126</v>
      </c>
      <c r="H6" s="67" t="s">
        <v>122</v>
      </c>
    </row>
    <row r="7" spans="1:8" x14ac:dyDescent="0.2">
      <c r="A7" s="67" t="s">
        <v>127</v>
      </c>
      <c r="B7" s="67" t="s">
        <v>17</v>
      </c>
      <c r="C7" s="67" t="s">
        <v>128</v>
      </c>
      <c r="D7" s="67" t="s">
        <v>129</v>
      </c>
      <c r="E7" s="67" t="s">
        <v>130</v>
      </c>
      <c r="F7" s="67" t="s">
        <v>131</v>
      </c>
      <c r="G7" s="69" t="s">
        <v>132</v>
      </c>
      <c r="H7" s="67" t="s">
        <v>128</v>
      </c>
    </row>
    <row r="8" spans="1:8" x14ac:dyDescent="0.2">
      <c r="A8" s="67" t="s">
        <v>133</v>
      </c>
      <c r="B8" s="67" t="s">
        <v>18</v>
      </c>
      <c r="C8" s="67" t="s">
        <v>134</v>
      </c>
      <c r="D8" s="67"/>
      <c r="E8" s="67" t="s">
        <v>135</v>
      </c>
      <c r="F8" s="67" t="s">
        <v>14</v>
      </c>
      <c r="G8" s="69" t="s">
        <v>136</v>
      </c>
      <c r="H8" s="67" t="s">
        <v>134</v>
      </c>
    </row>
    <row r="9" spans="1:8" x14ac:dyDescent="0.2">
      <c r="A9" s="67" t="s">
        <v>137</v>
      </c>
      <c r="B9" s="67" t="s">
        <v>19</v>
      </c>
      <c r="C9" s="67" t="s">
        <v>187</v>
      </c>
      <c r="D9" s="67"/>
      <c r="E9" s="67" t="s">
        <v>139</v>
      </c>
      <c r="F9" s="67"/>
      <c r="G9" s="69" t="s">
        <v>140</v>
      </c>
      <c r="H9" s="67" t="s">
        <v>138</v>
      </c>
    </row>
    <row r="10" spans="1:8" x14ac:dyDescent="0.2">
      <c r="A10" s="67" t="s">
        <v>141</v>
      </c>
      <c r="B10" s="67" t="s">
        <v>20</v>
      </c>
      <c r="C10" s="67" t="s">
        <v>138</v>
      </c>
      <c r="D10" s="67"/>
      <c r="E10" s="67" t="s">
        <v>142</v>
      </c>
      <c r="F10" s="67"/>
      <c r="G10" s="69" t="s">
        <v>143</v>
      </c>
      <c r="H10" s="67"/>
    </row>
    <row r="11" spans="1:8" x14ac:dyDescent="0.2">
      <c r="A11" s="67" t="s">
        <v>144</v>
      </c>
      <c r="B11" s="67" t="s">
        <v>8</v>
      </c>
      <c r="C11" s="67"/>
      <c r="D11" s="67"/>
      <c r="E11" s="67" t="s">
        <v>145</v>
      </c>
      <c r="F11" s="67"/>
      <c r="G11" s="69" t="s">
        <v>146</v>
      </c>
      <c r="H11" s="67"/>
    </row>
    <row r="12" spans="1:8" x14ac:dyDescent="0.2">
      <c r="A12" s="67" t="s">
        <v>147</v>
      </c>
      <c r="B12" s="67" t="s">
        <v>21</v>
      </c>
      <c r="C12" s="67"/>
      <c r="E12" s="67" t="s">
        <v>14</v>
      </c>
      <c r="F12" s="67"/>
      <c r="G12" s="69" t="s">
        <v>148</v>
      </c>
      <c r="H12" s="67"/>
    </row>
    <row r="13" spans="1:8" x14ac:dyDescent="0.2">
      <c r="A13" s="67" t="s">
        <v>149</v>
      </c>
      <c r="B13" s="67" t="s">
        <v>22</v>
      </c>
      <c r="C13" s="67"/>
      <c r="E13" s="67"/>
      <c r="F13" s="67"/>
      <c r="G13" s="69" t="s">
        <v>150</v>
      </c>
      <c r="H13" s="67"/>
    </row>
    <row r="14" spans="1:8" x14ac:dyDescent="0.2">
      <c r="A14" s="67" t="s">
        <v>2</v>
      </c>
      <c r="B14" s="67" t="s">
        <v>2</v>
      </c>
      <c r="C14" s="67"/>
      <c r="D14" s="67"/>
      <c r="E14" s="67"/>
      <c r="F14" s="67"/>
      <c r="G14" s="69" t="s">
        <v>151</v>
      </c>
      <c r="H14" s="67"/>
    </row>
    <row r="15" spans="1:8" x14ac:dyDescent="0.2">
      <c r="A15" s="67" t="s">
        <v>3</v>
      </c>
      <c r="B15" s="67" t="s">
        <v>3</v>
      </c>
      <c r="C15" s="67"/>
      <c r="D15" s="67"/>
      <c r="E15" s="67"/>
      <c r="F15" s="67"/>
      <c r="G15" s="69" t="s">
        <v>152</v>
      </c>
      <c r="H15" s="67"/>
    </row>
    <row r="16" spans="1:8" x14ac:dyDescent="0.2">
      <c r="A16" s="67" t="s">
        <v>153</v>
      </c>
      <c r="B16" s="67" t="s">
        <v>23</v>
      </c>
      <c r="C16" s="67"/>
      <c r="D16" s="67"/>
      <c r="E16" s="67"/>
      <c r="F16" s="67"/>
      <c r="G16" s="69" t="s">
        <v>154</v>
      </c>
      <c r="H16" s="67"/>
    </row>
    <row r="17" spans="1:8" x14ac:dyDescent="0.2">
      <c r="A17" s="67" t="s">
        <v>155</v>
      </c>
      <c r="B17" s="67" t="s">
        <v>24</v>
      </c>
      <c r="C17" s="67"/>
      <c r="D17" s="67"/>
      <c r="E17" s="67"/>
      <c r="F17" s="67"/>
      <c r="G17" s="69"/>
      <c r="H17" s="67"/>
    </row>
    <row r="18" spans="1:8" x14ac:dyDescent="0.2">
      <c r="A18" s="67" t="s">
        <v>4</v>
      </c>
      <c r="B18" s="67" t="s">
        <v>4</v>
      </c>
      <c r="C18" s="67"/>
      <c r="D18" s="67"/>
      <c r="E18" s="67"/>
      <c r="F18" s="67"/>
      <c r="G18" s="69"/>
      <c r="H18" s="67"/>
    </row>
    <row r="19" spans="1:8" x14ac:dyDescent="0.2">
      <c r="A19" s="67" t="s">
        <v>156</v>
      </c>
      <c r="B19" s="67" t="s">
        <v>25</v>
      </c>
      <c r="C19" s="67"/>
      <c r="D19" s="67"/>
      <c r="E19" s="67"/>
      <c r="F19" s="67"/>
      <c r="G19" s="69"/>
      <c r="H19" s="67"/>
    </row>
    <row r="20" spans="1:8" x14ac:dyDescent="0.2">
      <c r="A20" s="67" t="s">
        <v>157</v>
      </c>
      <c r="B20" s="67" t="s">
        <v>26</v>
      </c>
      <c r="C20" s="67"/>
      <c r="D20" s="67"/>
      <c r="E20" s="67"/>
      <c r="F20" s="67"/>
      <c r="G20" s="69"/>
      <c r="H20" s="67"/>
    </row>
    <row r="21" spans="1:8" x14ac:dyDescent="0.2">
      <c r="A21" s="67" t="s">
        <v>158</v>
      </c>
      <c r="B21" s="67" t="s">
        <v>27</v>
      </c>
      <c r="C21" s="67"/>
      <c r="D21" s="67"/>
      <c r="E21" s="67"/>
      <c r="F21" s="67"/>
      <c r="G21" s="69"/>
      <c r="H21" s="67"/>
    </row>
    <row r="22" spans="1:8" x14ac:dyDescent="0.2">
      <c r="A22" s="67" t="s">
        <v>5</v>
      </c>
      <c r="B22" s="67" t="s">
        <v>5</v>
      </c>
      <c r="C22" s="67"/>
      <c r="D22" s="67"/>
      <c r="E22" s="67"/>
      <c r="F22" s="67"/>
      <c r="G22" s="69"/>
      <c r="H22" s="67"/>
    </row>
    <row r="23" spans="1:8" x14ac:dyDescent="0.2">
      <c r="A23" s="67" t="s">
        <v>159</v>
      </c>
      <c r="B23" s="67" t="s">
        <v>28</v>
      </c>
      <c r="C23" s="67"/>
      <c r="D23" s="67"/>
      <c r="E23" s="67"/>
      <c r="F23" s="67"/>
      <c r="G23" s="69"/>
      <c r="H23" s="67"/>
    </row>
    <row r="24" spans="1:8" x14ac:dyDescent="0.2">
      <c r="A24" s="67" t="s">
        <v>160</v>
      </c>
      <c r="B24" s="67" t="s">
        <v>29</v>
      </c>
      <c r="C24" s="67"/>
      <c r="D24" s="67"/>
      <c r="E24" s="67"/>
      <c r="F24" s="67"/>
      <c r="G24" s="69"/>
      <c r="H24" s="67"/>
    </row>
    <row r="25" spans="1:8" x14ac:dyDescent="0.2">
      <c r="A25" s="67" t="s">
        <v>161</v>
      </c>
      <c r="B25" s="67" t="s">
        <v>30</v>
      </c>
      <c r="C25" s="67"/>
      <c r="D25" s="67"/>
      <c r="E25" s="67"/>
      <c r="F25" s="67"/>
      <c r="G25" s="67"/>
      <c r="H25" s="67"/>
    </row>
    <row r="26" spans="1:8" x14ac:dyDescent="0.2">
      <c r="A26" s="67" t="s">
        <v>162</v>
      </c>
      <c r="B26" s="67" t="s">
        <v>31</v>
      </c>
      <c r="C26" s="67"/>
      <c r="D26" s="67"/>
      <c r="E26" s="67"/>
      <c r="F26" s="67"/>
      <c r="G26" s="67"/>
      <c r="H26" s="67"/>
    </row>
    <row r="27" spans="1:8" x14ac:dyDescent="0.2">
      <c r="A27" s="67" t="s">
        <v>163</v>
      </c>
      <c r="B27" s="67" t="s">
        <v>32</v>
      </c>
      <c r="C27" s="67"/>
      <c r="D27" s="67"/>
      <c r="E27" s="67"/>
      <c r="F27" s="67"/>
      <c r="G27" s="67"/>
      <c r="H27" s="67"/>
    </row>
    <row r="28" spans="1:8" x14ac:dyDescent="0.2">
      <c r="A28" s="67" t="s">
        <v>164</v>
      </c>
      <c r="B28" s="67" t="s">
        <v>33</v>
      </c>
      <c r="C28" s="67"/>
      <c r="D28" s="67"/>
      <c r="E28" s="67"/>
      <c r="F28" s="67"/>
      <c r="G28" s="67"/>
      <c r="H28" s="67"/>
    </row>
    <row r="29" spans="1:8" x14ac:dyDescent="0.2">
      <c r="A29" s="67" t="s">
        <v>165</v>
      </c>
      <c r="B29" s="67" t="s">
        <v>34</v>
      </c>
      <c r="C29" s="67"/>
      <c r="D29" s="67"/>
      <c r="E29" s="67"/>
      <c r="F29" s="67"/>
      <c r="G29" s="67"/>
      <c r="H29" s="67"/>
    </row>
    <row r="30" spans="1:8" x14ac:dyDescent="0.2">
      <c r="A30" s="67" t="s">
        <v>166</v>
      </c>
      <c r="B30" s="67" t="s">
        <v>35</v>
      </c>
      <c r="C30" s="67"/>
      <c r="D30" s="67"/>
      <c r="E30" s="67"/>
      <c r="F30" s="67"/>
      <c r="G30" s="67"/>
      <c r="H30" s="67"/>
    </row>
    <row r="31" spans="1:8" x14ac:dyDescent="0.2">
      <c r="A31" s="67" t="s">
        <v>167</v>
      </c>
      <c r="B31" s="67" t="s">
        <v>36</v>
      </c>
      <c r="C31" s="67"/>
      <c r="D31" s="67"/>
      <c r="E31" s="67"/>
      <c r="F31" s="67"/>
      <c r="G31" s="67"/>
      <c r="H31" s="67"/>
    </row>
    <row r="32" spans="1:8" x14ac:dyDescent="0.2">
      <c r="A32" s="67" t="s">
        <v>168</v>
      </c>
      <c r="B32" s="67" t="s">
        <v>37</v>
      </c>
      <c r="C32" s="67"/>
      <c r="D32" s="67"/>
      <c r="E32" s="67"/>
      <c r="F32" s="67"/>
      <c r="G32" s="67"/>
      <c r="H32" s="67"/>
    </row>
    <row r="33" spans="1:8" x14ac:dyDescent="0.2">
      <c r="A33" s="67" t="s">
        <v>169</v>
      </c>
      <c r="B33" s="67" t="s">
        <v>38</v>
      </c>
      <c r="C33" s="67"/>
      <c r="D33" s="67"/>
      <c r="E33" s="67"/>
      <c r="F33" s="67"/>
      <c r="G33" s="67"/>
      <c r="H33" s="67"/>
    </row>
    <row r="34" spans="1:8" x14ac:dyDescent="0.2">
      <c r="A34" s="67" t="s">
        <v>170</v>
      </c>
      <c r="B34" s="67" t="s">
        <v>39</v>
      </c>
      <c r="C34" s="67"/>
      <c r="D34" s="67"/>
      <c r="E34" s="67"/>
      <c r="F34" s="67"/>
      <c r="G34" s="67"/>
      <c r="H34" s="67"/>
    </row>
    <row r="35" spans="1:8" x14ac:dyDescent="0.2">
      <c r="A35" s="67" t="s">
        <v>171</v>
      </c>
      <c r="B35" s="67" t="s">
        <v>40</v>
      </c>
      <c r="C35" s="67"/>
      <c r="D35" s="67"/>
      <c r="E35" s="67"/>
      <c r="F35" s="67"/>
      <c r="G35" s="67"/>
      <c r="H35" s="67"/>
    </row>
    <row r="36" spans="1:8" x14ac:dyDescent="0.2">
      <c r="A36" s="67" t="s">
        <v>172</v>
      </c>
      <c r="B36" s="67" t="s">
        <v>41</v>
      </c>
      <c r="C36" s="67"/>
      <c r="D36" s="67"/>
      <c r="E36" s="67"/>
      <c r="F36" s="67"/>
      <c r="G36" s="67"/>
      <c r="H36" s="67"/>
    </row>
    <row r="37" spans="1:8" x14ac:dyDescent="0.2">
      <c r="A37" s="67" t="s">
        <v>173</v>
      </c>
      <c r="B37" s="67" t="s">
        <v>42</v>
      </c>
      <c r="C37" s="67"/>
      <c r="D37" s="67"/>
      <c r="E37" s="67"/>
      <c r="F37" s="67"/>
      <c r="G37" s="67"/>
      <c r="H37" s="67"/>
    </row>
    <row r="38" spans="1:8" x14ac:dyDescent="0.2">
      <c r="A38" s="67" t="s">
        <v>43</v>
      </c>
      <c r="B38" s="67" t="s">
        <v>43</v>
      </c>
      <c r="C38" s="67"/>
      <c r="D38" s="67"/>
      <c r="E38" s="67"/>
      <c r="F38" s="67"/>
      <c r="G38" s="67"/>
      <c r="H38" s="67"/>
    </row>
    <row r="39" spans="1:8" x14ac:dyDescent="0.2">
      <c r="A39" s="67" t="s">
        <v>174</v>
      </c>
      <c r="B39" s="67" t="s">
        <v>44</v>
      </c>
      <c r="C39" s="67"/>
      <c r="D39" s="67"/>
      <c r="E39" s="67"/>
      <c r="F39" s="67"/>
      <c r="G39" s="67"/>
      <c r="H39" s="67"/>
    </row>
    <row r="40" spans="1:8" x14ac:dyDescent="0.2">
      <c r="A40" s="67" t="s">
        <v>175</v>
      </c>
      <c r="B40" s="67" t="s">
        <v>45</v>
      </c>
      <c r="C40" s="67"/>
      <c r="D40" s="67"/>
      <c r="E40" s="67"/>
      <c r="F40" s="67"/>
      <c r="G40" s="67"/>
      <c r="H40" s="67"/>
    </row>
    <row r="41" spans="1:8" x14ac:dyDescent="0.2">
      <c r="A41" s="67" t="s">
        <v>176</v>
      </c>
      <c r="B41" s="67" t="s">
        <v>46</v>
      </c>
      <c r="C41" s="67"/>
      <c r="D41" s="67"/>
      <c r="E41" s="67"/>
      <c r="F41" s="67"/>
      <c r="G41" s="67"/>
      <c r="H41" s="67"/>
    </row>
    <row r="42" spans="1:8" x14ac:dyDescent="0.2">
      <c r="A42" s="67" t="s">
        <v>177</v>
      </c>
      <c r="B42" s="67" t="s">
        <v>47</v>
      </c>
      <c r="C42" s="67"/>
      <c r="D42" s="67"/>
      <c r="E42" s="67"/>
      <c r="F42" s="67"/>
      <c r="G42" s="67"/>
      <c r="H42" s="67"/>
    </row>
    <row r="43" spans="1:8" x14ac:dyDescent="0.2">
      <c r="A43" s="67" t="s">
        <v>178</v>
      </c>
      <c r="B43" s="67" t="s">
        <v>48</v>
      </c>
      <c r="C43" s="67"/>
      <c r="D43" s="67"/>
      <c r="E43" s="67"/>
      <c r="F43" s="67"/>
      <c r="G43" s="67"/>
      <c r="H43" s="67"/>
    </row>
    <row r="44" spans="1:8" x14ac:dyDescent="0.2">
      <c r="A44" s="67" t="s">
        <v>179</v>
      </c>
      <c r="B44" s="67" t="s">
        <v>49</v>
      </c>
      <c r="C44" s="67"/>
      <c r="D44" s="67"/>
      <c r="E44" s="67"/>
      <c r="F44" s="67"/>
      <c r="G44" s="67"/>
      <c r="H44" s="67"/>
    </row>
    <row r="45" spans="1:8" x14ac:dyDescent="0.2">
      <c r="A45" s="67" t="s">
        <v>180</v>
      </c>
      <c r="B45" s="67" t="s">
        <v>50</v>
      </c>
      <c r="C45" s="67"/>
      <c r="D45" s="67"/>
      <c r="E45" s="67"/>
      <c r="F45" s="67"/>
      <c r="G45" s="67"/>
      <c r="H45" s="67"/>
    </row>
    <row r="46" spans="1:8" x14ac:dyDescent="0.2">
      <c r="A46" s="67" t="s">
        <v>51</v>
      </c>
      <c r="B46" s="67" t="s">
        <v>51</v>
      </c>
      <c r="C46" s="67"/>
      <c r="D46" s="67"/>
      <c r="E46" s="67"/>
      <c r="F46" s="67"/>
      <c r="G46" s="67"/>
      <c r="H46" s="67"/>
    </row>
    <row r="47" spans="1:8" x14ac:dyDescent="0.2">
      <c r="A47" s="67" t="s">
        <v>6</v>
      </c>
      <c r="B47" s="67" t="s">
        <v>6</v>
      </c>
      <c r="C47" s="67"/>
      <c r="D47" s="67"/>
      <c r="E47" s="67"/>
      <c r="F47" s="67"/>
      <c r="G47" s="67"/>
      <c r="H47" s="67"/>
    </row>
    <row r="48" spans="1:8" x14ac:dyDescent="0.2">
      <c r="A48" s="67" t="s">
        <v>181</v>
      </c>
      <c r="B48" s="67" t="s">
        <v>52</v>
      </c>
      <c r="C48" s="67"/>
      <c r="D48" s="67"/>
      <c r="E48" s="67"/>
      <c r="F48" s="67"/>
      <c r="G48" s="67"/>
      <c r="H48" s="67"/>
    </row>
    <row r="49" spans="1:8" x14ac:dyDescent="0.2">
      <c r="A49" s="67" t="s">
        <v>182</v>
      </c>
      <c r="B49" s="67" t="s">
        <v>53</v>
      </c>
      <c r="C49" s="67"/>
      <c r="D49" s="67"/>
      <c r="E49" s="67"/>
      <c r="F49" s="67"/>
      <c r="G49" s="67"/>
      <c r="H49" s="67"/>
    </row>
    <row r="50" spans="1:8" x14ac:dyDescent="0.2">
      <c r="A50" s="67" t="s">
        <v>183</v>
      </c>
      <c r="B50" s="67" t="s">
        <v>54</v>
      </c>
      <c r="C50" s="67"/>
      <c r="D50" s="67"/>
      <c r="E50" s="67"/>
      <c r="F50" s="67"/>
      <c r="G50" s="67"/>
      <c r="H50" s="67"/>
    </row>
    <row r="51" spans="1:8" x14ac:dyDescent="0.2">
      <c r="A51" s="67" t="s">
        <v>184</v>
      </c>
      <c r="B51" s="67" t="s">
        <v>55</v>
      </c>
      <c r="C51" s="67"/>
      <c r="D51" s="67"/>
      <c r="E51" s="67"/>
      <c r="F51" s="67"/>
      <c r="G51" s="67"/>
      <c r="H51" s="67"/>
    </row>
    <row r="52" spans="1:8" x14ac:dyDescent="0.2">
      <c r="A52" s="67" t="s">
        <v>185</v>
      </c>
      <c r="B52" s="67" t="s">
        <v>56</v>
      </c>
      <c r="C52" s="67"/>
      <c r="D52" s="67"/>
      <c r="E52" s="67"/>
      <c r="F52" s="67"/>
      <c r="G52" s="67"/>
      <c r="H52" s="67"/>
    </row>
    <row r="53" spans="1:8" x14ac:dyDescent="0.2">
      <c r="A53" s="67" t="s">
        <v>186</v>
      </c>
      <c r="B53" s="67" t="s">
        <v>57</v>
      </c>
      <c r="C53" s="67"/>
      <c r="D53" s="67"/>
      <c r="E53" s="67"/>
      <c r="F53" s="67"/>
      <c r="G53" s="67"/>
      <c r="H53" s="67"/>
    </row>
    <row r="54" spans="1:8" x14ac:dyDescent="0.2">
      <c r="A54" s="67" t="s">
        <v>58</v>
      </c>
      <c r="B54" s="67" t="s">
        <v>58</v>
      </c>
      <c r="C54" s="67"/>
      <c r="D54" s="67"/>
      <c r="E54" s="67"/>
      <c r="F54" s="67"/>
      <c r="G54" s="67"/>
      <c r="H54" s="67"/>
    </row>
    <row r="55" spans="1:8" x14ac:dyDescent="0.2">
      <c r="C55" s="67"/>
      <c r="D55" s="67"/>
      <c r="E55" s="67"/>
    </row>
    <row r="56" spans="1:8" x14ac:dyDescent="0.2">
      <c r="D56" s="67"/>
      <c r="E56" s="67"/>
    </row>
    <row r="57" spans="1:8" x14ac:dyDescent="0.2">
      <c r="D57" s="67"/>
      <c r="E57" s="67"/>
    </row>
    <row r="58" spans="1:8" x14ac:dyDescent="0.2">
      <c r="D58" s="67"/>
    </row>
    <row r="59" spans="1:8" x14ac:dyDescent="0.2">
      <c r="D59" s="6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2025-05-14T18:21:32Z</cp:lastPrinted>
  <dcterms:created xsi:type="dcterms:W3CDTF">2010-07-08T17:08:30Z</dcterms:created>
  <dcterms:modified xsi:type="dcterms:W3CDTF">2025-06-04T15:44:53Z</dcterms:modified>
</cp:coreProperties>
</file>