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06 Falmouth Small Core RFP\"/>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Questionnaire!$C$74:$M$98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E10" i="7" l="1"/>
  <c r="E22" i="7" l="1"/>
  <c r="E20" i="7" l="1"/>
  <c r="E14" i="7" l="1"/>
  <c r="C55" i="7" l="1"/>
  <c r="M91" i="7" l="1"/>
  <c r="F26" i="7" s="1"/>
  <c r="E12" i="7"/>
  <c r="E31" i="7"/>
  <c r="M92" i="7"/>
  <c r="F27" i="7" s="1"/>
  <c r="M93" i="7"/>
  <c r="F28" i="7" s="1"/>
  <c r="M94" i="7"/>
  <c r="F29" i="7" s="1"/>
  <c r="M95" i="7"/>
  <c r="M96" i="7"/>
  <c r="M97" i="7"/>
  <c r="M98" i="7"/>
  <c r="M99" i="7"/>
  <c r="M100" i="7"/>
  <c r="M101" i="7"/>
  <c r="M102" i="7"/>
  <c r="M103" i="7"/>
  <c r="M104" i="7"/>
  <c r="M105" i="7"/>
  <c r="M106" i="7"/>
  <c r="M107" i="7"/>
  <c r="C110" i="7"/>
  <c r="C111" i="7" s="1"/>
  <c r="C112" i="7" s="1"/>
  <c r="C113" i="7" s="1"/>
  <c r="C114" i="7" s="1"/>
  <c r="C115" i="7" s="1"/>
  <c r="C116" i="7" s="1"/>
  <c r="C117" i="7" s="1"/>
  <c r="C118" i="7" s="1"/>
  <c r="C59" i="7" l="1"/>
  <c r="E9" i="7" l="1"/>
  <c r="E17" i="7"/>
  <c r="A3" i="7" l="1"/>
</calcChain>
</file>

<file path=xl/comments1.xml><?xml version="1.0" encoding="utf-8"?>
<comments xmlns="http://schemas.openxmlformats.org/spreadsheetml/2006/main">
  <authors>
    <author>Fabrizio, Jeff</author>
  </authors>
  <commentList>
    <comment ref="G64" authorId="0" shapeId="0">
      <text>
        <r>
          <rPr>
            <sz val="8"/>
            <color indexed="81"/>
            <rFont val="Verdana"/>
            <family val="2"/>
          </rPr>
          <t>Please compute a basis point fee for this assignment based on your fee schedule and enter it here.  DO NOT answer this question by making reference to your fee schedule.</t>
        </r>
      </text>
    </comment>
  </commentList>
</comments>
</file>

<file path=xl/sharedStrings.xml><?xml version="1.0" encoding="utf-8"?>
<sst xmlns="http://schemas.openxmlformats.org/spreadsheetml/2006/main" count="263" uniqueCount="234">
  <si>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</si>
  <si>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</si>
  <si>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</si>
  <si>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</si>
  <si>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</si>
  <si>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</si>
  <si>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</si>
  <si>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</si>
  <si>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</si>
  <si>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</si>
  <si>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</si>
  <si>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</si>
  <si>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</si>
  <si>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</si>
  <si>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</si>
  <si>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</si>
  <si>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</si>
  <si>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</si>
  <si>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</si>
  <si>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</si>
  <si>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</si>
  <si>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</si>
  <si>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</si>
  <si>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</si>
  <si>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</si>
  <si>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</si>
  <si>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</si>
  <si>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</si>
  <si>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</si>
  <si>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</si>
  <si>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</si>
  <si>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</si>
  <si>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</si>
  <si>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</si>
  <si>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</si>
  <si>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</si>
  <si>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</si>
  <si>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</si>
  <si>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</si>
  <si>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</si>
  <si>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</si>
  <si>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</si>
  <si>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</si>
  <si>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</si>
  <si>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</si>
  <si>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</si>
  <si>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</si>
  <si>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</si>
  <si>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</si>
  <si>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</si>
  <si>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</si>
  <si>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</si>
  <si>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</si>
  <si>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</si>
  <si>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</si>
  <si>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</si>
  <si>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</si>
  <si>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</si>
  <si>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</si>
  <si>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</si>
  <si>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</si>
  <si>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</si>
  <si>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</si>
  <si>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</si>
  <si>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</si>
  <si>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of Public Clients Subject to PERAC Regulations (Firmwide)</t>
  </si>
  <si>
    <t>·</t>
  </si>
  <si>
    <t>Assets Under Mgt Firmwide - Total (Millions)</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</si>
  <si>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</si>
  <si>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</si>
  <si>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</si>
  <si>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</si>
  <si>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</si>
  <si>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</si>
  <si>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</si>
  <si>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</si>
  <si>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</si>
  <si>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3 Year Quartile Ranking</t>
  </si>
  <si>
    <t>5 Year Quartile Ranking</t>
  </si>
  <si>
    <t>7 Year Quartile Ranking</t>
  </si>
  <si>
    <t>10 Year Quartile Ranking</t>
  </si>
  <si>
    <t>3 Year Standard Deviation</t>
  </si>
  <si>
    <t>5 Year Standard Deviation</t>
  </si>
  <si>
    <t>7 Year Standard Deviation</t>
  </si>
  <si>
    <t>10 Year Standard Deviation</t>
  </si>
  <si>
    <t>3 Year Sharpe Ratio</t>
  </si>
  <si>
    <t>5 Year Sharpe Ratio</t>
  </si>
  <si>
    <t>7 Year Sharpe Ratio</t>
  </si>
  <si>
    <t>10 Year Sharpe Ratio</t>
  </si>
  <si>
    <t>Please Provide a Brief Overview of the Investment Strategy Below</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</si>
  <si>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</si>
  <si>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</si>
  <si>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</si>
  <si>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</si>
  <si>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</si>
  <si>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</si>
  <si>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</si>
  <si>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</si>
  <si>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 of Securities Held in the Proposed Product</t>
  </si>
  <si>
    <t>Average Market Capitalization (Billions)</t>
  </si>
  <si>
    <t># of Research Analysts on the Management Team</t>
  </si>
  <si>
    <t>Performance Type</t>
  </si>
  <si>
    <t>Ala.</t>
  </si>
  <si>
    <t>Separately Mgd Acct</t>
  </si>
  <si>
    <t>Active/Fundamental</t>
  </si>
  <si>
    <t>Daily</t>
  </si>
  <si>
    <t>Sep Mgd Acct Composite</t>
  </si>
  <si>
    <t>Commingled Fund</t>
  </si>
  <si>
    <t>Active/Quantitative</t>
  </si>
  <si>
    <t>Classic Value</t>
  </si>
  <si>
    <t>Monthly</t>
  </si>
  <si>
    <t>1 Dedicated Analyst</t>
  </si>
  <si>
    <t>Ariz.</t>
  </si>
  <si>
    <t>CIT</t>
  </si>
  <si>
    <t>Enhanced Index</t>
  </si>
  <si>
    <t>Relative Value</t>
  </si>
  <si>
    <t>Quarterly</t>
  </si>
  <si>
    <t>2 Dedicated Analysts</t>
  </si>
  <si>
    <t>Ark.</t>
  </si>
  <si>
    <t>Institutional Mutual Fund</t>
  </si>
  <si>
    <t>Passive</t>
  </si>
  <si>
    <t>Deep Value</t>
  </si>
  <si>
    <t>Annual</t>
  </si>
  <si>
    <t>3 Dedicated Analysts</t>
  </si>
  <si>
    <t>Calif.</t>
  </si>
  <si>
    <t>Retail Mutual Fund</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</si>
  <si>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</si>
  <si>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</si>
  <si>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</si>
  <si>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</si>
  <si>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</si>
  <si>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</si>
  <si>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</si>
  <si>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</si>
  <si>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</si>
  <si>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</si>
  <si>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</si>
  <si>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</si>
  <si>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</si>
  <si>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</si>
  <si>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</si>
  <si>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</si>
  <si>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</si>
  <si>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</si>
  <si>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</si>
  <si>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</si>
  <si>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</si>
  <si>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</si>
  <si>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</si>
  <si>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</si>
  <si>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</si>
  <si>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</si>
  <si>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</si>
  <si>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</si>
  <si>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</si>
  <si>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</si>
  <si>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</si>
  <si>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</si>
  <si>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</si>
  <si>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</si>
  <si>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</si>
  <si>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</si>
  <si>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</si>
  <si>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</si>
  <si>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</si>
  <si>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</si>
  <si>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</si>
  <si>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</si>
  <si>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</si>
  <si>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</si>
  <si>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</si>
  <si>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</si>
  <si>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</si>
  <si>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</si>
  <si>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</si>
  <si>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</si>
  <si>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</si>
  <si>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</si>
  <si>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</si>
  <si>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Proposed Fee</t>
  </si>
  <si>
    <t>+/- Index</t>
  </si>
  <si>
    <t>Historical Gross of Fee Performance</t>
  </si>
  <si>
    <t>(as of 3/31/2025)</t>
  </si>
  <si>
    <t>Year to Date</t>
  </si>
  <si>
    <t>1 Year</t>
  </si>
  <si>
    <t>3 Year</t>
  </si>
  <si>
    <t>5 Year</t>
  </si>
  <si>
    <t>10 Year</t>
  </si>
  <si>
    <t>Enter Strategy Name as it Appears in eVestment Alliance Here</t>
  </si>
  <si>
    <t>-</t>
  </si>
  <si>
    <t>Name of Lead Portfolio Manager for the Proposed Fund</t>
  </si>
  <si>
    <t>Length of Longest Portfolio Manager Tenure for Proposed Fund</t>
  </si>
  <si>
    <t># of Clients in the Proposed Strategy Subject to PERAC Regulations</t>
  </si>
  <si>
    <t>Strategy Assets - All Vehicles (Millions)</t>
  </si>
  <si>
    <t>Investment Strategy/Process Description</t>
  </si>
  <si>
    <t>Investment Style Description</t>
  </si>
  <si>
    <t>Liquidity of Proposed Vehicle</t>
  </si>
  <si>
    <t>Vehicle Being Proposed</t>
  </si>
  <si>
    <t># of Professionals Dedicated to Proposed Fund (excluding centralized research)</t>
  </si>
  <si>
    <t>Proposed Annual Management Fee (%) for a $15 Million Investment</t>
  </si>
  <si>
    <t>Non-U.S. Exposure At Market (% of Portfolio)</t>
  </si>
  <si>
    <t>Expected Annual Turnover Rate</t>
  </si>
  <si>
    <t>Core - No Style Bias</t>
  </si>
  <si>
    <t>Core with a Value Bias</t>
  </si>
  <si>
    <t>Core with a Growth Bias</t>
  </si>
  <si>
    <t>Falmouth Retirement System</t>
  </si>
  <si>
    <t>Small Cap Core Equity Investment Manager Search</t>
  </si>
  <si>
    <t>Issue Date: June 2025</t>
  </si>
  <si>
    <t>Russell 2000 Index</t>
  </si>
  <si>
    <t xml:space="preserve">Year to Date Return through May 31, 2025 </t>
  </si>
  <si>
    <t># of Departures Since 5/31/2020 (Portfolio Mgrs and Dedicated Analysts only)</t>
  </si>
  <si>
    <t>Portfolio Characteristics as of May 31, 2025</t>
  </si>
  <si>
    <t>Unless otherwise noted, all data is to be stated as of May 31, 2025.</t>
  </si>
  <si>
    <t>Product Snapshot as of May 31, 2025</t>
  </si>
  <si>
    <t>Relative to the Russell 2000 Index, the proposed product:</t>
  </si>
  <si>
    <t>Assets Under Mgt Firmwide - Institutional Assets Only (Millions)</t>
  </si>
  <si>
    <t>Weekly</t>
  </si>
  <si>
    <t>Bi-monthly</t>
  </si>
  <si>
    <t>Health Care</t>
  </si>
  <si>
    <t>Industrials</t>
  </si>
  <si>
    <t>Information Technology</t>
  </si>
  <si>
    <t>Materials</t>
  </si>
  <si>
    <t>Real Estate</t>
  </si>
  <si>
    <t>Utilities</t>
  </si>
  <si>
    <t>Communication Services</t>
  </si>
  <si>
    <t>Consumer Discretionary</t>
  </si>
  <si>
    <t>Consumer Staples</t>
  </si>
  <si>
    <t>Energy</t>
  </si>
  <si>
    <t>Financials</t>
  </si>
  <si>
    <t>Sectors</t>
  </si>
  <si>
    <t>Largest Portfolio Sector</t>
  </si>
  <si>
    <t>Weighting of Largest Portfolio Sector (% of Portfolio)</t>
  </si>
  <si>
    <t>Historical Gross of Fee Returns for the Proposed Vehicle</t>
  </si>
  <si>
    <r>
      <t xml:space="preserve">Please complete all questions asked in the questionnaire below; </t>
    </r>
    <r>
      <rPr>
        <b/>
        <u/>
        <sz val="9"/>
        <color rgb="FFC00000"/>
        <rFont val="Calibri Light"/>
        <family val="2"/>
      </rPr>
      <t xml:space="preserve">DO NOT unlock the cells.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</si>
</sst>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0.00\ &quot;Years&quot;"/>
    <numFmt numFmtId="169" formatCode="General\ &quot;Dedicated Analyst&quot;"/>
    <numFmt numFmtId="170" formatCode="General\ &quot;Dedicated Analysts&quot;"/>
    <numFmt numFmtId="171" formatCode="&quot;$&quot;#,##0\ &quot;Million&quot;"/>
  </numFmts>
  <fonts count="40" x14ac:knownFonts="1">
    <font>
      <sz val="10"/>
      <name val="Arial"/>
    </font>
    <font>
      <sz val="11"/>
      <color theme="1"/>
      <name val="Calibri"/>
      <family val="2"/>
      <scheme val="minor"/>
    </font>
    <font>
      <sz val="10"/>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9"/>
      <color theme="1" tint="0.14999847407452621"/>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
      <sz val="9"/>
      <color theme="1" tint="4.9989318521683403E-2"/>
      <name val="Calibri Light"/>
      <family val="2"/>
    </font>
    <font>
      <sz val="9"/>
      <name val="Calibri Light"/>
      <family val="2"/>
      <scheme val="major"/>
    </font>
    <font>
      <sz val="10"/>
      <color rgb="FFC00000"/>
      <name val="Calibri Light"/>
      <family val="2"/>
    </font>
    <font>
      <b/>
      <u/>
      <sz val="9"/>
      <color rgb="FFC00000"/>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9" fontId="22" fillId="0" borderId="0" applyFont="0" applyFill="0" applyBorder="0" applyAlignment="0" applyProtection="0"/>
  </cellStyleXfs>
  <cellXfs count="169">
    <xf numFmtId="0" fontId="0" fillId="0" borderId="0" xfId="0"/>
    <xf numFmtId="0" fontId="5"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5" fillId="3" borderId="0" xfId="1" applyFont="1" applyFill="1" applyAlignment="1" applyProtection="1">
      <alignment vertical="center"/>
      <protection hidden="1"/>
    </xf>
    <xf numFmtId="0" fontId="11"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center"/>
      <protection hidden="1"/>
    </xf>
    <xf numFmtId="0" fontId="13" fillId="3" borderId="0" xfId="1" applyFont="1" applyFill="1" applyAlignment="1" applyProtection="1">
      <alignment horizontal="center" vertical="center"/>
      <protection hidden="1"/>
    </xf>
    <xf numFmtId="0" fontId="12"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Border="1" applyAlignment="1" applyProtection="1">
      <alignment horizontal="center" vertical="center" wrapText="1"/>
      <protection hidden="1"/>
    </xf>
    <xf numFmtId="0" fontId="15" fillId="3" borderId="0" xfId="1" applyFont="1" applyFill="1" applyAlignment="1" applyProtection="1">
      <alignment horizontal="center" vertical="center"/>
      <protection hidden="1"/>
    </xf>
    <xf numFmtId="0" fontId="15" fillId="3" borderId="0" xfId="1" applyFont="1" applyFill="1" applyAlignment="1" applyProtection="1">
      <alignment vertical="center"/>
      <protection hidden="1"/>
    </xf>
    <xf numFmtId="0" fontId="15" fillId="3" borderId="0" xfId="1" applyFont="1" applyFill="1" applyBorder="1" applyAlignment="1" applyProtection="1">
      <alignment vertical="center" wrapText="1"/>
      <protection hidden="1"/>
    </xf>
    <xf numFmtId="0" fontId="14" fillId="3" borderId="0" xfId="1" applyFont="1" applyFill="1" applyBorder="1" applyAlignment="1" applyProtection="1">
      <alignment horizontal="center" wrapText="1"/>
      <protection hidden="1"/>
    </xf>
    <xf numFmtId="0" fontId="8" fillId="3" borderId="0" xfId="1" applyFont="1" applyFill="1" applyBorder="1" applyAlignment="1" applyProtection="1">
      <alignment vertical="center"/>
      <protection hidden="1"/>
    </xf>
    <xf numFmtId="0" fontId="8" fillId="3" borderId="0" xfId="1" applyFont="1" applyFill="1" applyBorder="1" applyAlignment="1" applyProtection="1">
      <protection hidden="1"/>
    </xf>
    <xf numFmtId="0" fontId="14" fillId="3" borderId="0" xfId="1" applyFont="1" applyFill="1" applyBorder="1" applyAlignment="1" applyProtection="1">
      <alignment horizontal="center"/>
      <protection hidden="1"/>
    </xf>
    <xf numFmtId="0" fontId="14" fillId="3" borderId="0" xfId="1" applyFont="1" applyFill="1" applyAlignment="1" applyProtection="1">
      <alignment horizontal="center"/>
      <protection hidden="1"/>
    </xf>
    <xf numFmtId="0" fontId="8" fillId="3" borderId="0" xfId="1" applyFont="1" applyFill="1" applyAlignment="1" applyProtection="1">
      <protection hidden="1"/>
    </xf>
    <xf numFmtId="0" fontId="8" fillId="4" borderId="0" xfId="1" applyFont="1" applyFill="1" applyAlignment="1" applyProtection="1">
      <protection hidden="1"/>
    </xf>
    <xf numFmtId="167" fontId="16" fillId="3" borderId="0" xfId="3" applyNumberFormat="1" applyFont="1" applyFill="1" applyAlignment="1" applyProtection="1">
      <alignment horizontal="left" vertical="center"/>
      <protection hidden="1"/>
    </xf>
    <xf numFmtId="10" fontId="8" fillId="3" borderId="0" xfId="2" applyNumberFormat="1" applyFont="1" applyFill="1" applyAlignment="1" applyProtection="1">
      <alignment horizontal="center"/>
      <protection hidden="1"/>
    </xf>
    <xf numFmtId="0" fontId="12" fillId="3" borderId="0" xfId="1" applyFont="1" applyFill="1" applyAlignment="1" applyProtection="1">
      <alignment horizontal="left" vertical="center"/>
      <protection hidden="1"/>
    </xf>
    <xf numFmtId="0" fontId="8" fillId="3" borderId="0" xfId="1" applyFont="1" applyFill="1" applyBorder="1" applyAlignment="1" applyProtection="1">
      <alignment horizontal="left" vertical="center"/>
      <protection hidden="1"/>
    </xf>
    <xf numFmtId="0" fontId="5" fillId="3" borderId="0" xfId="1" applyFont="1" applyFill="1" applyAlignment="1" applyProtection="1">
      <alignment horizontal="left" vertical="center"/>
      <protection hidden="1"/>
    </xf>
    <xf numFmtId="165" fontId="8" fillId="3" borderId="0" xfId="1" applyNumberFormat="1" applyFont="1" applyFill="1" applyBorder="1" applyAlignment="1" applyProtection="1">
      <alignment horizontal="center"/>
      <protection hidden="1"/>
    </xf>
    <xf numFmtId="164" fontId="8" fillId="3" borderId="0" xfId="2" applyNumberFormat="1" applyFont="1" applyFill="1" applyBorder="1" applyAlignment="1" applyProtection="1">
      <alignment horizontal="center"/>
      <protection hidden="1"/>
    </xf>
    <xf numFmtId="0" fontId="8" fillId="3" borderId="0" xfId="1" applyFont="1" applyFill="1" applyBorder="1" applyAlignment="1" applyProtection="1">
      <alignment horizontal="center"/>
      <protection hidden="1"/>
    </xf>
    <xf numFmtId="0" fontId="8"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vertical="center"/>
      <protection hidden="1"/>
    </xf>
    <xf numFmtId="0" fontId="15" fillId="3" borderId="0" xfId="1" applyFont="1" applyFill="1" applyBorder="1" applyAlignment="1" applyProtection="1">
      <protection hidden="1"/>
    </xf>
    <xf numFmtId="0" fontId="15" fillId="3" borderId="0" xfId="1" applyFont="1" applyFill="1" applyBorder="1" applyAlignment="1" applyProtection="1">
      <alignment horizontal="left"/>
      <protection hidden="1"/>
    </xf>
    <xf numFmtId="0" fontId="15" fillId="3" borderId="0" xfId="0" applyFont="1" applyFill="1" applyBorder="1" applyAlignment="1" applyProtection="1">
      <protection hidden="1"/>
    </xf>
    <xf numFmtId="166" fontId="15" fillId="3" borderId="0" xfId="3" applyNumberFormat="1" applyFont="1" applyFill="1" applyAlignment="1" applyProtection="1">
      <alignment horizontal="left" vertical="center"/>
      <protection hidden="1"/>
    </xf>
    <xf numFmtId="166" fontId="15" fillId="3" borderId="0" xfId="3" applyNumberFormat="1" applyFont="1" applyFill="1" applyAlignment="1" applyProtection="1">
      <alignment vertical="center"/>
      <protection hidden="1"/>
    </xf>
    <xf numFmtId="0" fontId="10" fillId="3" borderId="0" xfId="1" applyFont="1" applyFill="1" applyAlignment="1" applyProtection="1">
      <alignment horizontal="center" vertical="center"/>
      <protection hidden="1"/>
    </xf>
    <xf numFmtId="0" fontId="4" fillId="3" borderId="0" xfId="1" applyFont="1" applyFill="1" applyBorder="1" applyAlignment="1" applyProtection="1">
      <alignment horizontal="right" vertical="center"/>
      <protection hidden="1"/>
    </xf>
    <xf numFmtId="0" fontId="10" fillId="3" borderId="0" xfId="1" applyFont="1" applyFill="1" applyAlignment="1" applyProtection="1">
      <alignment vertical="center"/>
      <protection hidden="1"/>
    </xf>
    <xf numFmtId="0" fontId="14" fillId="3" borderId="0" xfId="1" applyFont="1" applyFill="1" applyAlignment="1" applyProtection="1">
      <alignment horizontal="center" vertical="top"/>
      <protection hidden="1"/>
    </xf>
    <xf numFmtId="0" fontId="5" fillId="3" borderId="0" xfId="1" applyFont="1" applyFill="1" applyAlignment="1" applyProtection="1">
      <alignment horizontal="center" vertical="top"/>
      <protection hidden="1"/>
    </xf>
    <xf numFmtId="0" fontId="5" fillId="3" borderId="0" xfId="1" applyFont="1" applyFill="1" applyAlignment="1" applyProtection="1">
      <alignment vertical="top"/>
      <protection hidden="1"/>
    </xf>
    <xf numFmtId="0" fontId="15" fillId="3" borderId="1" xfId="1" applyNumberFormat="1" applyFont="1" applyFill="1" applyBorder="1" applyAlignment="1" applyProtection="1">
      <alignment horizontal="center"/>
      <protection locked="0" hidden="1"/>
    </xf>
    <xf numFmtId="165" fontId="15" fillId="3" borderId="2" xfId="1" applyNumberFormat="1" applyFont="1" applyFill="1" applyBorder="1" applyAlignment="1" applyProtection="1">
      <alignment horizontal="center" vertical="center"/>
      <protection locked="0" hidden="1"/>
    </xf>
    <xf numFmtId="165" fontId="15" fillId="3" borderId="2" xfId="1" applyNumberFormat="1" applyFont="1" applyFill="1" applyBorder="1" applyAlignment="1" applyProtection="1">
      <alignment horizontal="center"/>
      <protection locked="0" hidden="1"/>
    </xf>
    <xf numFmtId="0" fontId="15" fillId="3" borderId="2" xfId="1" applyFont="1" applyFill="1" applyBorder="1" applyAlignment="1" applyProtection="1">
      <alignment horizontal="center"/>
      <protection locked="0" hidden="1"/>
    </xf>
    <xf numFmtId="0" fontId="9" fillId="5" borderId="0" xfId="1" applyFont="1" applyFill="1" applyBorder="1" applyAlignment="1" applyProtection="1">
      <alignment horizontal="left" vertical="center"/>
      <protection hidden="1"/>
    </xf>
    <xf numFmtId="0" fontId="5" fillId="5" borderId="3" xfId="1" applyFont="1" applyFill="1" applyBorder="1" applyAlignment="1" applyProtection="1">
      <alignment horizontal="center" vertical="center"/>
      <protection hidden="1"/>
    </xf>
    <xf numFmtId="0" fontId="9" fillId="5" borderId="0" xfId="1" applyFont="1" applyFill="1" applyBorder="1" applyAlignment="1" applyProtection="1">
      <alignment horizontal="left" vertical="top"/>
      <protection hidden="1"/>
    </xf>
    <xf numFmtId="0" fontId="7" fillId="5" borderId="0" xfId="1" applyFont="1" applyFill="1" applyBorder="1" applyAlignment="1" applyProtection="1">
      <alignment horizontal="center" vertical="top"/>
      <protection hidden="1"/>
    </xf>
    <xf numFmtId="0" fontId="17" fillId="3" borderId="0" xfId="1" applyFont="1" applyFill="1" applyAlignment="1" applyProtection="1">
      <alignment vertical="top"/>
      <protection hidden="1"/>
    </xf>
    <xf numFmtId="0" fontId="21" fillId="3" borderId="0" xfId="1" applyFont="1" applyFill="1" applyAlignment="1" applyProtection="1">
      <alignment horizontal="center"/>
      <protection hidden="1"/>
    </xf>
    <xf numFmtId="0" fontId="6" fillId="3" borderId="0" xfId="1" applyFont="1" applyFill="1" applyBorder="1" applyAlignment="1" applyProtection="1">
      <alignment horizontal="right"/>
      <protection hidden="1"/>
    </xf>
    <xf numFmtId="0" fontId="21" fillId="3" borderId="0" xfId="1" applyFont="1" applyFill="1" applyAlignment="1" applyProtection="1">
      <protection hidden="1"/>
    </xf>
    <xf numFmtId="0" fontId="21" fillId="3" borderId="0" xfId="1" applyFont="1" applyFill="1" applyAlignment="1" applyProtection="1">
      <alignment horizontal="center" vertical="center"/>
      <protection hidden="1"/>
    </xf>
    <xf numFmtId="0" fontId="16" fillId="3" borderId="0" xfId="1" applyFont="1" applyFill="1" applyBorder="1" applyAlignment="1" applyProtection="1">
      <protection hidden="1"/>
    </xf>
    <xf numFmtId="0" fontId="6" fillId="3" borderId="0" xfId="1" applyFont="1" applyFill="1" applyAlignment="1" applyProtection="1">
      <alignment horizontal="center"/>
      <protection hidden="1"/>
    </xf>
    <xf numFmtId="0" fontId="7" fillId="3" borderId="0" xfId="1" applyFont="1" applyFill="1" applyAlignment="1" applyProtection="1">
      <alignment horizontal="center" vertical="center"/>
      <protection hidden="1"/>
    </xf>
    <xf numFmtId="0" fontId="15" fillId="3" borderId="0" xfId="0" applyFont="1" applyFill="1" applyBorder="1" applyAlignment="1" applyProtection="1">
      <alignment horizontal="left"/>
      <protection hidden="1"/>
    </xf>
    <xf numFmtId="0" fontId="15" fillId="3" borderId="0" xfId="1" applyFont="1" applyFill="1" applyAlignment="1" applyProtection="1">
      <alignment horizontal="left" vertical="center"/>
      <protection hidden="1"/>
    </xf>
    <xf numFmtId="0" fontId="23" fillId="0" borderId="0" xfId="0" applyFont="1" applyAlignment="1">
      <alignment horizontal="left"/>
    </xf>
    <xf numFmtId="0" fontId="23" fillId="0" borderId="0" xfId="0" applyFont="1" applyAlignment="1"/>
    <xf numFmtId="0" fontId="24" fillId="0" borderId="0" xfId="0" applyFont="1" applyAlignment="1">
      <alignment horizontal="left" wrapText="1"/>
    </xf>
    <xf numFmtId="0" fontId="25" fillId="3" borderId="0" xfId="0" applyFont="1" applyFill="1" applyBorder="1" applyAlignment="1">
      <alignment vertical="center" wrapText="1"/>
    </xf>
    <xf numFmtId="0" fontId="24" fillId="0" borderId="0" xfId="0" applyFont="1" applyAlignment="1">
      <alignment wrapText="1"/>
    </xf>
    <xf numFmtId="0" fontId="23" fillId="0" borderId="0" xfId="0" applyFont="1" applyAlignment="1">
      <alignment horizontal="left" vertical="center"/>
    </xf>
    <xf numFmtId="169" fontId="23" fillId="0" borderId="0" xfId="0" applyNumberFormat="1" applyFont="1" applyAlignment="1">
      <alignment horizontal="left" vertical="center"/>
    </xf>
    <xf numFmtId="170" fontId="23" fillId="0" borderId="0" xfId="0" applyNumberFormat="1" applyFont="1" applyAlignment="1">
      <alignment horizontal="left" vertical="center"/>
    </xf>
    <xf numFmtId="14" fontId="15" fillId="3" borderId="2" xfId="1" applyNumberFormat="1" applyFont="1" applyFill="1" applyBorder="1" applyAlignment="1" applyProtection="1">
      <alignment horizontal="center"/>
      <protection locked="0" hidden="1"/>
    </xf>
    <xf numFmtId="0" fontId="15" fillId="3" borderId="2" xfId="1" applyNumberFormat="1" applyFont="1" applyFill="1" applyBorder="1" applyAlignment="1" applyProtection="1">
      <alignment horizontal="center" vertical="center"/>
      <protection locked="0" hidden="1"/>
    </xf>
    <xf numFmtId="0" fontId="26" fillId="3" borderId="0" xfId="0" applyFont="1" applyFill="1" applyBorder="1" applyAlignment="1" applyProtection="1">
      <alignment vertical="center"/>
      <protection hidden="1"/>
    </xf>
    <xf numFmtId="171" fontId="5" fillId="3" borderId="0" xfId="1" applyNumberFormat="1" applyFont="1" applyFill="1" applyAlignment="1" applyProtection="1">
      <alignment horizontal="center" vertical="center"/>
      <protection hidden="1"/>
    </xf>
    <xf numFmtId="166" fontId="15" fillId="3" borderId="2" xfId="1" applyNumberFormat="1" applyFont="1" applyFill="1" applyBorder="1" applyAlignment="1" applyProtection="1">
      <alignment horizontal="center" vertical="center"/>
      <protection locked="0" hidden="1"/>
    </xf>
    <xf numFmtId="0" fontId="28" fillId="3" borderId="0" xfId="1" quotePrefix="1" applyFont="1" applyFill="1" applyAlignment="1" applyProtection="1">
      <alignment horizontal="center" vertical="center"/>
      <protection hidden="1"/>
    </xf>
    <xf numFmtId="164" fontId="8" fillId="3" borderId="0" xfId="5" applyNumberFormat="1" applyFont="1" applyFill="1" applyAlignment="1" applyProtection="1">
      <protection hidden="1"/>
    </xf>
    <xf numFmtId="164" fontId="16" fillId="3" borderId="0" xfId="5" applyNumberFormat="1" applyFont="1" applyFill="1" applyAlignment="1" applyProtection="1">
      <alignment horizontal="left" vertical="center"/>
      <protection hidden="1"/>
    </xf>
    <xf numFmtId="164" fontId="5" fillId="3" borderId="0" xfId="5" applyNumberFormat="1" applyFont="1" applyFill="1" applyAlignment="1" applyProtection="1">
      <alignment horizontal="center" vertical="center"/>
      <protection hidden="1"/>
    </xf>
    <xf numFmtId="10" fontId="5" fillId="3" borderId="0" xfId="1" applyNumberFormat="1" applyFont="1" applyFill="1" applyAlignment="1" applyProtection="1">
      <alignment horizontal="center" vertical="center"/>
      <protection hidden="1"/>
    </xf>
    <xf numFmtId="0" fontId="28" fillId="5" borderId="0" xfId="1" applyFont="1" applyFill="1" applyAlignment="1" applyProtection="1">
      <alignment horizontal="center" vertical="center"/>
      <protection hidden="1"/>
    </xf>
    <xf numFmtId="0" fontId="33" fillId="3" borderId="0" xfId="1" applyFont="1" applyFill="1" applyAlignment="1" applyProtection="1">
      <alignment vertical="center"/>
      <protection hidden="1"/>
    </xf>
    <xf numFmtId="0" fontId="5" fillId="3" borderId="0" xfId="1" quotePrefix="1" applyFont="1" applyFill="1" applyAlignment="1" applyProtection="1">
      <alignment horizontal="left" vertical="center"/>
      <protection hidden="1"/>
    </xf>
    <xf numFmtId="0" fontId="6" fillId="3" borderId="0" xfId="1" applyFont="1" applyFill="1" applyAlignment="1" applyProtection="1">
      <alignment horizontal="center" vertical="top"/>
      <protection hidden="1"/>
    </xf>
    <xf numFmtId="0" fontId="30" fillId="3" borderId="0" xfId="1" applyFont="1" applyFill="1" applyAlignment="1" applyProtection="1">
      <alignment horizontal="justify" vertical="top"/>
      <protection hidden="1"/>
    </xf>
    <xf numFmtId="0" fontId="30" fillId="3" borderId="0" xfId="1" applyFont="1" applyFill="1" applyAlignment="1" applyProtection="1">
      <alignment horizontal="left" vertical="top" wrapText="1"/>
      <protection hidden="1"/>
    </xf>
    <xf numFmtId="0" fontId="30" fillId="3" borderId="0" xfId="1" applyFont="1" applyFill="1" applyAlignment="1" applyProtection="1">
      <alignment horizontal="justify" vertical="top" wrapText="1"/>
      <protection hidden="1"/>
    </xf>
    <xf numFmtId="0" fontId="9" fillId="7" borderId="0" xfId="1" applyFont="1" applyFill="1" applyBorder="1" applyAlignment="1" applyProtection="1">
      <alignment horizontal="justify" vertical="center"/>
      <protection hidden="1"/>
    </xf>
    <xf numFmtId="0" fontId="9" fillId="7" borderId="5" xfId="1" applyFont="1" applyFill="1" applyBorder="1" applyAlignment="1" applyProtection="1">
      <alignment horizontal="justify" vertical="center"/>
      <protection hidden="1"/>
    </xf>
    <xf numFmtId="0" fontId="9" fillId="7" borderId="0" xfId="1" applyFont="1" applyFill="1" applyBorder="1" applyAlignment="1" applyProtection="1">
      <alignment vertical="center"/>
      <protection hidden="1"/>
    </xf>
    <xf numFmtId="0" fontId="9" fillId="7" borderId="0" xfId="1" applyFont="1" applyFill="1" applyBorder="1" applyAlignment="1" applyProtection="1">
      <alignment horizontal="left" vertical="center"/>
      <protection hidden="1"/>
    </xf>
    <xf numFmtId="0" fontId="9" fillId="7" borderId="0" xfId="1" applyFont="1" applyFill="1" applyBorder="1" applyAlignment="1" applyProtection="1">
      <alignment horizontal="justify" vertical="center" wrapText="1"/>
      <protection hidden="1"/>
    </xf>
    <xf numFmtId="0" fontId="31" fillId="3" borderId="0" xfId="1" applyFont="1" applyFill="1" applyAlignment="1" applyProtection="1">
      <alignment horizontal="justify" vertical="top"/>
      <protection hidden="1"/>
    </xf>
    <xf numFmtId="0" fontId="32" fillId="3" borderId="0" xfId="1" applyFont="1" applyFill="1" applyAlignment="1" applyProtection="1">
      <alignment horizontal="justify" vertical="top"/>
      <protection hidden="1"/>
    </xf>
    <xf numFmtId="0" fontId="32" fillId="3" borderId="0" xfId="1" applyFont="1" applyFill="1" applyAlignment="1" applyProtection="1">
      <alignment horizontal="center" vertical="top" wrapText="1"/>
      <protection hidden="1"/>
    </xf>
    <xf numFmtId="0" fontId="32" fillId="3" borderId="0" xfId="1" applyFont="1" applyFill="1" applyAlignment="1" applyProtection="1">
      <alignment horizontal="justify" vertical="top" wrapText="1"/>
      <protection hidden="1"/>
    </xf>
    <xf numFmtId="0" fontId="15" fillId="3" borderId="0" xfId="1" applyFont="1" applyFill="1" applyAlignment="1" applyProtection="1">
      <alignment horizontal="justify" vertical="top"/>
      <protection hidden="1"/>
    </xf>
    <xf numFmtId="0" fontId="33" fillId="3" borderId="0" xfId="1" applyFont="1" applyFill="1" applyAlignment="1" applyProtection="1">
      <alignment horizontal="justify" vertical="top"/>
      <protection hidden="1"/>
    </xf>
    <xf numFmtId="0" fontId="34" fillId="3" borderId="0" xfId="1" applyFont="1" applyFill="1" applyAlignment="1" applyProtection="1">
      <alignment horizontal="center" vertical="top" wrapText="1"/>
      <protection hidden="1"/>
    </xf>
    <xf numFmtId="0" fontId="35" fillId="3" borderId="0" xfId="1" applyFont="1" applyFill="1" applyAlignment="1" applyProtection="1">
      <alignment horizontal="left" vertical="center" wrapText="1"/>
      <protection hidden="1"/>
    </xf>
    <xf numFmtId="0" fontId="34" fillId="3" borderId="0" xfId="1" applyFont="1" applyFill="1" applyAlignment="1" applyProtection="1">
      <alignment horizontal="center" vertical="center" wrapText="1"/>
      <protection hidden="1"/>
    </xf>
    <xf numFmtId="0" fontId="15" fillId="3" borderId="0" xfId="1" applyFont="1" applyFill="1" applyAlignment="1" applyProtection="1">
      <alignment horizontal="left" vertical="center" wrapText="1"/>
      <protection hidden="1"/>
    </xf>
    <xf numFmtId="0" fontId="15" fillId="3" borderId="0" xfId="1" applyFont="1" applyFill="1" applyAlignment="1" applyProtection="1">
      <alignment horizontal="left" vertical="top"/>
      <protection hidden="1"/>
    </xf>
    <xf numFmtId="0" fontId="35" fillId="3" borderId="0" xfId="1" applyFont="1" applyFill="1" applyAlignment="1" applyProtection="1">
      <alignment horizontal="justify" vertical="center" wrapText="1"/>
      <protection hidden="1"/>
    </xf>
    <xf numFmtId="0" fontId="15" fillId="3" borderId="0" xfId="0" applyFont="1" applyFill="1" applyAlignment="1" applyProtection="1">
      <alignment horizontal="left" vertical="center" wrapText="1"/>
      <protection hidden="1"/>
    </xf>
    <xf numFmtId="0" fontId="15" fillId="3" borderId="0" xfId="1" applyFont="1" applyFill="1" applyAlignment="1" applyProtection="1">
      <alignment horizontal="left" vertical="top" wrapText="1"/>
      <protection hidden="1"/>
    </xf>
    <xf numFmtId="0" fontId="15" fillId="3" borderId="0" xfId="1" applyFont="1" applyFill="1" applyAlignment="1" applyProtection="1">
      <alignment vertical="center" wrapText="1"/>
      <protection hidden="1"/>
    </xf>
    <xf numFmtId="0" fontId="17" fillId="3" borderId="0" xfId="1" applyFont="1" applyFill="1" applyAlignment="1" applyProtection="1">
      <alignment vertical="center"/>
      <protection hidden="1"/>
    </xf>
    <xf numFmtId="0" fontId="17" fillId="3" borderId="0" xfId="1" applyFont="1" applyFill="1" applyAlignment="1" applyProtection="1">
      <alignment horizontal="left" vertical="center" wrapText="1"/>
      <protection hidden="1"/>
    </xf>
    <xf numFmtId="0" fontId="33" fillId="3" borderId="0" xfId="1" applyFont="1" applyFill="1" applyAlignment="1" applyProtection="1">
      <alignment vertical="top"/>
      <protection hidden="1"/>
    </xf>
    <xf numFmtId="0" fontId="17" fillId="3" borderId="0" xfId="1" applyFont="1" applyFill="1" applyAlignment="1" applyProtection="1">
      <alignment horizontal="left" vertical="top"/>
      <protection hidden="1"/>
    </xf>
    <xf numFmtId="0" fontId="20" fillId="3" borderId="0" xfId="1" applyFont="1" applyFill="1" applyAlignment="1" applyProtection="1">
      <alignment vertical="top"/>
      <protection hidden="1"/>
    </xf>
    <xf numFmtId="0" fontId="18" fillId="3" borderId="0" xfId="1" applyFont="1" applyFill="1" applyAlignment="1" applyProtection="1">
      <alignment horizontal="center" vertical="top" wrapText="1"/>
      <protection hidden="1"/>
    </xf>
    <xf numFmtId="10" fontId="29" fillId="5" borderId="0" xfId="5" applyNumberFormat="1" applyFont="1" applyFill="1" applyBorder="1" applyAlignment="1" applyProtection="1">
      <alignment horizontal="center" vertical="top" shrinkToFit="1"/>
      <protection hidden="1"/>
    </xf>
    <xf numFmtId="0" fontId="35" fillId="3" borderId="0" xfId="1" applyFont="1" applyFill="1" applyAlignment="1" applyProtection="1">
      <alignment horizontal="left" vertical="center" wrapText="1"/>
      <protection locked="0" hidden="1"/>
    </xf>
    <xf numFmtId="0" fontId="35" fillId="3" borderId="0" xfId="1" applyFont="1" applyFill="1" applyAlignment="1" applyProtection="1">
      <alignment horizontal="justify" vertical="center" wrapText="1"/>
      <protection locked="0" hidden="1"/>
    </xf>
    <xf numFmtId="0" fontId="15" fillId="3" borderId="0" xfId="0" applyFont="1" applyFill="1" applyAlignment="1" applyProtection="1">
      <alignment horizontal="left" vertical="center" wrapText="1"/>
      <protection locked="0" hidden="1"/>
    </xf>
    <xf numFmtId="0" fontId="15" fillId="3" borderId="0" xfId="1" applyFont="1" applyFill="1" applyAlignment="1" applyProtection="1">
      <alignment vertical="center" wrapText="1"/>
      <protection locked="0" hidden="1"/>
    </xf>
    <xf numFmtId="0" fontId="15" fillId="3" borderId="1" xfId="1" applyFont="1" applyFill="1" applyBorder="1" applyAlignment="1" applyProtection="1">
      <alignment horizontal="center"/>
      <protection locked="0" hidden="1"/>
    </xf>
    <xf numFmtId="164" fontId="15" fillId="3" borderId="2" xfId="1" applyNumberFormat="1" applyFont="1" applyFill="1" applyBorder="1" applyAlignment="1" applyProtection="1">
      <alignment horizontal="center"/>
      <protection locked="0" hidden="1"/>
    </xf>
    <xf numFmtId="168" fontId="15" fillId="3" borderId="2" xfId="1" applyNumberFormat="1" applyFont="1" applyFill="1" applyBorder="1" applyAlignment="1" applyProtection="1">
      <alignment horizontal="center"/>
      <protection locked="0" hidden="1"/>
    </xf>
    <xf numFmtId="0" fontId="15" fillId="3" borderId="1" xfId="1" applyFont="1" applyFill="1" applyBorder="1" applyAlignment="1" applyProtection="1">
      <alignment horizontal="center" vertical="center"/>
      <protection locked="0" hidden="1"/>
    </xf>
    <xf numFmtId="164" fontId="15" fillId="3" borderId="2" xfId="5" applyNumberFormat="1" applyFont="1" applyFill="1" applyBorder="1" applyAlignment="1" applyProtection="1">
      <alignment horizontal="center" vertical="center"/>
      <protection locked="0" hidden="1"/>
    </xf>
    <xf numFmtId="0" fontId="9" fillId="3" borderId="0" xfId="1" applyFont="1" applyFill="1" applyAlignment="1" applyProtection="1">
      <alignment horizontal="center" vertical="center"/>
      <protection hidden="1"/>
    </xf>
    <xf numFmtId="0" fontId="9" fillId="3" borderId="0" xfId="1" applyFont="1" applyFill="1" applyAlignment="1" applyProtection="1">
      <alignment horizontal="center" vertical="top"/>
      <protection hidden="1"/>
    </xf>
    <xf numFmtId="0" fontId="9" fillId="5" borderId="0" xfId="0" applyFont="1" applyFill="1" applyBorder="1" applyAlignment="1" applyProtection="1">
      <alignment horizontal="left" vertical="center"/>
      <protection hidden="1"/>
    </xf>
    <xf numFmtId="0" fontId="8" fillId="3" borderId="0" xfId="0" applyFont="1" applyFill="1" applyBorder="1" applyAlignment="1" applyProtection="1">
      <protection hidden="1"/>
    </xf>
    <xf numFmtId="14" fontId="15" fillId="3" borderId="0" xfId="0" applyNumberFormat="1" applyFont="1" applyFill="1" applyBorder="1" applyAlignment="1" applyProtection="1">
      <protection hidden="1"/>
    </xf>
    <xf numFmtId="14" fontId="8" fillId="3" borderId="0" xfId="0" applyNumberFormat="1" applyFont="1" applyFill="1" applyBorder="1" applyAlignment="1" applyProtection="1">
      <protection hidden="1"/>
    </xf>
    <xf numFmtId="166" fontId="15" fillId="3" borderId="0" xfId="4" applyNumberFormat="1" applyFont="1" applyFill="1" applyAlignment="1" applyProtection="1">
      <protection hidden="1"/>
    </xf>
    <xf numFmtId="0" fontId="15" fillId="3" borderId="0" xfId="0" applyFont="1" applyFill="1" applyBorder="1" applyAlignment="1" applyProtection="1">
      <alignment horizontal="center" wrapText="1"/>
      <protection hidden="1"/>
    </xf>
    <xf numFmtId="0" fontId="14" fillId="3" borderId="0" xfId="0" applyFont="1" applyFill="1" applyBorder="1" applyAlignment="1" applyProtection="1">
      <alignment horizontal="center" wrapText="1"/>
      <protection hidden="1"/>
    </xf>
    <xf numFmtId="166" fontId="8" fillId="3" borderId="0" xfId="3" applyNumberFormat="1" applyFont="1" applyFill="1" applyAlignment="1" applyProtection="1">
      <alignment horizontal="left" vertical="center"/>
      <protection hidden="1"/>
    </xf>
    <xf numFmtId="167" fontId="8" fillId="3" borderId="0" xfId="3" applyNumberFormat="1" applyFont="1" applyFill="1" applyAlignment="1" applyProtection="1">
      <alignment horizontal="left" vertical="center"/>
      <protection hidden="1"/>
    </xf>
    <xf numFmtId="0" fontId="5" fillId="3" borderId="0" xfId="0" applyFont="1" applyFill="1" applyAlignment="1" applyProtection="1">
      <alignment horizontal="center" vertical="center"/>
      <protection locked="0" hidden="1"/>
    </xf>
    <xf numFmtId="0" fontId="6" fillId="3" borderId="0" xfId="0" applyFont="1" applyFill="1" applyBorder="1" applyAlignment="1" applyProtection="1">
      <alignment horizontal="right" vertical="center"/>
      <protection locked="0" hidden="1"/>
    </xf>
    <xf numFmtId="0" fontId="2" fillId="2" borderId="0" xfId="0" applyFont="1" applyFill="1" applyBorder="1" applyAlignment="1" applyProtection="1">
      <alignment vertical="top"/>
      <protection locked="0" hidden="1"/>
    </xf>
    <xf numFmtId="0" fontId="2" fillId="2" borderId="0" xfId="0" applyFont="1" applyFill="1" applyBorder="1" applyAlignment="1" applyProtection="1">
      <alignment horizontal="left" vertical="top"/>
      <protection locked="0" hidden="1"/>
    </xf>
    <xf numFmtId="0" fontId="7" fillId="3" borderId="0" xfId="0" applyFont="1" applyFill="1" applyAlignment="1" applyProtection="1">
      <alignment vertical="center"/>
      <protection locked="0" hidden="1"/>
    </xf>
    <xf numFmtId="0" fontId="3" fillId="3" borderId="0" xfId="0" applyFont="1" applyFill="1" applyBorder="1" applyAlignment="1" applyProtection="1">
      <alignment vertical="top"/>
      <protection locked="0" hidden="1"/>
    </xf>
    <xf numFmtId="164" fontId="15" fillId="3" borderId="1" xfId="5" applyNumberFormat="1" applyFont="1" applyFill="1" applyBorder="1" applyAlignment="1" applyProtection="1">
      <alignment horizontal="center" vertical="center"/>
      <protection locked="0" hidden="1"/>
    </xf>
    <xf numFmtId="10" fontId="36" fillId="3" borderId="2" xfId="5" applyNumberFormat="1" applyFont="1" applyFill="1" applyBorder="1" applyAlignment="1" applyProtection="1">
      <alignment horizontal="center"/>
      <protection locked="0" hidden="1"/>
    </xf>
    <xf numFmtId="0" fontId="37" fillId="2" borderId="0" xfId="0" applyFont="1" applyFill="1" applyBorder="1" applyAlignment="1" applyProtection="1">
      <alignment vertical="top"/>
      <protection locked="0" hidden="1"/>
    </xf>
    <xf numFmtId="0" fontId="37" fillId="2" borderId="0" xfId="0" applyFont="1" applyFill="1" applyBorder="1" applyAlignment="1" applyProtection="1">
      <alignment horizontal="left" vertical="top"/>
      <protection locked="0" hidden="1"/>
    </xf>
    <xf numFmtId="0" fontId="6" fillId="3" borderId="0" xfId="0" applyFont="1" applyFill="1" applyBorder="1" applyAlignment="1" applyProtection="1">
      <protection locked="0" hidden="1"/>
    </xf>
    <xf numFmtId="0" fontId="21" fillId="3" borderId="0" xfId="0" applyFont="1" applyFill="1" applyAlignment="1" applyProtection="1">
      <alignment horizontal="center" vertical="center"/>
      <protection locked="0" hidden="1"/>
    </xf>
    <xf numFmtId="0" fontId="6" fillId="3" borderId="0" xfId="0" applyFont="1" applyFill="1" applyAlignment="1" applyProtection="1">
      <alignment vertical="center"/>
      <protection locked="0" hidden="1"/>
    </xf>
    <xf numFmtId="0" fontId="38" fillId="3" borderId="0" xfId="0" applyFont="1" applyFill="1" applyAlignment="1" applyProtection="1">
      <alignment vertical="center"/>
      <protection locked="0" hidden="1"/>
    </xf>
    <xf numFmtId="0" fontId="37" fillId="3" borderId="0" xfId="0" applyFont="1" applyFill="1" applyBorder="1" applyAlignment="1" applyProtection="1">
      <alignment vertical="top"/>
      <protection locked="0" hidden="1"/>
    </xf>
    <xf numFmtId="0" fontId="37" fillId="3" borderId="0" xfId="0" applyFont="1" applyFill="1" applyBorder="1" applyAlignment="1" applyProtection="1">
      <alignment horizontal="left" vertical="top"/>
      <protection locked="0" hidden="1"/>
    </xf>
    <xf numFmtId="0" fontId="3" fillId="3" borderId="0" xfId="0" applyFont="1" applyFill="1" applyBorder="1" applyAlignment="1" applyProtection="1">
      <alignment horizontal="center" vertical="top"/>
      <protection locked="0" hidden="1"/>
    </xf>
    <xf numFmtId="0" fontId="15" fillId="3" borderId="0" xfId="1" applyFont="1" applyFill="1" applyAlignment="1" applyProtection="1">
      <alignment horizontal="left" vertical="top"/>
      <protection hidden="1"/>
    </xf>
    <xf numFmtId="0" fontId="17" fillId="3" borderId="0" xfId="1" applyFont="1" applyFill="1" applyAlignment="1" applyProtection="1">
      <alignment horizontal="left" vertical="center"/>
      <protection hidden="1"/>
    </xf>
    <xf numFmtId="0" fontId="15" fillId="3" borderId="0" xfId="1" quotePrefix="1" applyFont="1" applyFill="1" applyAlignment="1" applyProtection="1">
      <alignment horizontal="center" vertical="top" wrapText="1"/>
      <protection locked="0" hidden="1"/>
    </xf>
    <xf numFmtId="0" fontId="9" fillId="3" borderId="0" xfId="1" applyFont="1" applyFill="1" applyAlignment="1" applyProtection="1">
      <protection hidden="1"/>
    </xf>
    <xf numFmtId="0" fontId="15" fillId="3" borderId="0" xfId="1" applyFont="1" applyFill="1" applyAlignment="1" applyProtection="1">
      <alignment horizontal="left" vertical="top"/>
      <protection hidden="1"/>
    </xf>
    <xf numFmtId="0" fontId="15" fillId="3" borderId="0" xfId="1" applyFont="1" applyFill="1" applyAlignment="1" applyProtection="1">
      <alignment horizontal="left" vertical="center" wrapText="1"/>
      <protection locked="0" hidden="1"/>
    </xf>
    <xf numFmtId="0" fontId="15" fillId="3" borderId="0" xfId="1" applyFont="1" applyFill="1" applyAlignment="1" applyProtection="1">
      <alignment horizontal="left" vertical="top" wrapText="1"/>
      <protection locked="0" hidden="1"/>
    </xf>
    <xf numFmtId="0" fontId="15" fillId="3" borderId="0" xfId="1" applyFont="1" applyFill="1" applyAlignment="1" applyProtection="1">
      <alignment horizontal="left" vertical="center"/>
      <protection locked="0" hidden="1"/>
    </xf>
    <xf numFmtId="0" fontId="6" fillId="3" borderId="0" xfId="1" applyFont="1" applyFill="1" applyAlignment="1" applyProtection="1">
      <alignment horizontal="center" vertical="top"/>
      <protection hidden="1"/>
    </xf>
    <xf numFmtId="0" fontId="6" fillId="3" borderId="0" xfId="1" applyFont="1" applyFill="1" applyAlignment="1" applyProtection="1">
      <alignment horizontal="center" vertical="top"/>
      <protection locked="0" hidden="1"/>
    </xf>
    <xf numFmtId="0" fontId="35" fillId="3" borderId="0" xfId="1" applyFont="1" applyFill="1" applyAlignment="1" applyProtection="1">
      <alignment horizontal="left" vertical="center" wrapText="1"/>
      <protection locked="0" hidden="1"/>
    </xf>
    <xf numFmtId="0" fontId="15" fillId="3" borderId="0" xfId="0" applyFont="1" applyFill="1" applyAlignment="1" applyProtection="1">
      <alignment horizontal="left" vertical="center" wrapText="1"/>
      <protection locked="0" hidden="1"/>
    </xf>
    <xf numFmtId="0" fontId="7" fillId="3" borderId="0" xfId="1" applyFont="1" applyFill="1" applyAlignment="1" applyProtection="1">
      <alignment horizontal="center" vertical="center"/>
      <protection hidden="1"/>
    </xf>
    <xf numFmtId="0" fontId="19" fillId="3" borderId="0" xfId="1" applyFont="1" applyFill="1" applyAlignment="1" applyProtection="1">
      <alignment horizontal="center" vertical="center"/>
      <protection hidden="1"/>
    </xf>
    <xf numFmtId="0" fontId="6" fillId="3" borderId="0" xfId="1" applyFont="1" applyFill="1" applyAlignment="1" applyProtection="1">
      <alignment horizontal="center"/>
      <protection hidden="1"/>
    </xf>
    <xf numFmtId="0" fontId="15" fillId="3" borderId="0" xfId="1" applyFont="1" applyFill="1" applyBorder="1" applyAlignment="1" applyProtection="1">
      <alignment horizontal="left" vertical="top" wrapText="1"/>
      <protection locked="0" hidden="1"/>
    </xf>
    <xf numFmtId="0" fontId="15" fillId="3" borderId="4" xfId="1" applyFont="1" applyFill="1" applyBorder="1" applyAlignment="1" applyProtection="1">
      <alignment horizontal="left" vertical="top" wrapText="1"/>
      <protection locked="0" hidden="1"/>
    </xf>
    <xf numFmtId="0" fontId="19" fillId="6" borderId="0" xfId="0" applyFont="1" applyFill="1" applyAlignment="1" applyProtection="1">
      <alignment horizontal="center" vertical="center"/>
      <protection hidden="1"/>
    </xf>
    <xf numFmtId="0" fontId="17" fillId="3" borderId="0" xfId="1" applyFont="1" applyFill="1" applyAlignment="1" applyProtection="1">
      <alignment horizontal="left" vertical="center" wrapText="1"/>
      <protection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I122"/>
  <sheetViews>
    <sheetView showRowColHeaders="0" tabSelected="1" zoomScaleNormal="100" zoomScaleSheetLayoutView="100" zoomScalePageLayoutView="25" workbookViewId="0">
      <selection activeCell="D53" sqref="D53"/>
    </sheetView>
  </sheetViews>
  <sheetFormatPr defaultColWidth="9.140625" defaultRowHeight="12" x14ac:dyDescent="0.2"/>
  <cols>
    <col min="1" max="1" width="13.7109375" style="9" customWidth="1"/>
    <col min="2" max="2" width="12.7109375" style="9" customWidth="1"/>
    <col min="3" max="3" width="23.140625" style="3" customWidth="1"/>
    <col min="4" max="4" width="3.7109375" style="25" customWidth="1"/>
    <col min="5" max="5" width="2.85546875" style="3" customWidth="1"/>
    <col min="6" max="6" width="29" style="3" customWidth="1"/>
    <col min="7" max="7" width="22.140625" style="1" customWidth="1"/>
    <col min="8" max="9" width="11.28515625" style="1" customWidth="1"/>
    <col min="10" max="10" width="10.7109375" style="1" customWidth="1"/>
    <col min="11" max="11" width="17.28515625" style="1" hidden="1" customWidth="1"/>
    <col min="12" max="12" width="16.42578125" style="1" hidden="1" customWidth="1"/>
    <col min="13" max="13" width="20.140625" style="1" hidden="1" customWidth="1"/>
    <col min="14" max="16384" width="9.140625" style="3"/>
  </cols>
  <sheetData>
    <row r="1" spans="1:13" s="54" customFormat="1" ht="12.75" x14ac:dyDescent="0.2">
      <c r="A1" s="159" t="s">
        <v>59</v>
      </c>
      <c r="B1" s="159"/>
      <c r="C1" s="159"/>
      <c r="D1" s="159"/>
      <c r="E1" s="159"/>
      <c r="F1" s="159"/>
      <c r="G1" s="159"/>
      <c r="H1" s="159"/>
      <c r="I1" s="159"/>
      <c r="J1" s="82"/>
      <c r="K1" s="52"/>
      <c r="L1" s="53"/>
      <c r="M1" s="52"/>
    </row>
    <row r="2" spans="1:13" s="54" customFormat="1" ht="12.75" x14ac:dyDescent="0.2">
      <c r="A2" s="159" t="s">
        <v>188</v>
      </c>
      <c r="B2" s="159"/>
      <c r="C2" s="159"/>
      <c r="D2" s="159"/>
      <c r="E2" s="159"/>
      <c r="F2" s="159"/>
      <c r="G2" s="159"/>
      <c r="H2" s="159"/>
      <c r="I2" s="159"/>
      <c r="J2" s="82"/>
      <c r="K2" s="52"/>
      <c r="L2" s="53"/>
      <c r="M2" s="52"/>
    </row>
    <row r="3" spans="1:13" s="39" customFormat="1" ht="15" hidden="1" x14ac:dyDescent="0.2">
      <c r="A3" s="158" t="str">
        <f>"Initial Rating: "&amp;C7</f>
        <v xml:space="preserve">Initial Rating: </v>
      </c>
      <c r="B3" s="158"/>
      <c r="C3" s="158"/>
      <c r="D3" s="158"/>
      <c r="E3" s="158"/>
      <c r="F3" s="158"/>
      <c r="G3" s="158"/>
      <c r="H3" s="158"/>
      <c r="I3" s="158"/>
      <c r="J3" s="82"/>
      <c r="K3" s="37"/>
      <c r="L3" s="38"/>
      <c r="M3" s="37"/>
    </row>
    <row r="4" spans="1:13" ht="15" hidden="1" customHeight="1" x14ac:dyDescent="0.2">
      <c r="A4" s="83"/>
      <c r="B4" s="83"/>
      <c r="C4" s="83"/>
      <c r="D4" s="84"/>
      <c r="E4" s="85"/>
      <c r="F4" s="85"/>
      <c r="G4" s="85"/>
      <c r="H4" s="85"/>
      <c r="I4" s="85"/>
      <c r="J4" s="82"/>
      <c r="L4" s="2"/>
    </row>
    <row r="5" spans="1:13" s="31" customFormat="1" ht="12.75" hidden="1" x14ac:dyDescent="0.2">
      <c r="A5" s="86" t="s">
        <v>60</v>
      </c>
      <c r="B5" s="86"/>
      <c r="C5" s="87" t="s">
        <v>61</v>
      </c>
      <c r="D5" s="88" t="s">
        <v>62</v>
      </c>
      <c r="E5" s="88"/>
      <c r="F5" s="89"/>
      <c r="G5" s="90"/>
      <c r="H5" s="90"/>
      <c r="I5" s="90"/>
      <c r="J5" s="82"/>
      <c r="K5" s="30"/>
      <c r="L5" s="2"/>
      <c r="M5" s="30"/>
    </row>
    <row r="6" spans="1:13" ht="15" hidden="1" customHeight="1" x14ac:dyDescent="0.2">
      <c r="A6" s="91"/>
      <c r="B6" s="91"/>
      <c r="C6" s="92"/>
      <c r="D6" s="93"/>
      <c r="E6" s="94"/>
      <c r="F6" s="94"/>
      <c r="G6" s="94"/>
      <c r="H6" s="94"/>
      <c r="I6" s="94"/>
      <c r="J6" s="82"/>
      <c r="L6" s="2"/>
    </row>
    <row r="7" spans="1:13" ht="61.5" hidden="1" customHeight="1" x14ac:dyDescent="0.2">
      <c r="A7" s="95" t="s">
        <v>63</v>
      </c>
      <c r="B7" s="95"/>
      <c r="C7" s="96"/>
      <c r="D7" s="97" t="s">
        <v>66</v>
      </c>
      <c r="E7" s="160"/>
      <c r="F7" s="160"/>
      <c r="G7" s="160"/>
      <c r="H7" s="160"/>
      <c r="I7" s="160"/>
      <c r="J7" s="98"/>
      <c r="L7" s="2"/>
    </row>
    <row r="8" spans="1:13" ht="14.25" hidden="1" x14ac:dyDescent="0.2">
      <c r="A8" s="95"/>
      <c r="B8" s="95"/>
      <c r="C8" s="80"/>
      <c r="D8" s="99"/>
      <c r="E8" s="113"/>
      <c r="F8" s="113"/>
      <c r="G8" s="113"/>
      <c r="H8" s="113"/>
      <c r="I8" s="113"/>
      <c r="J8" s="98"/>
      <c r="L8" s="2"/>
    </row>
    <row r="9" spans="1:13" ht="14.25" hidden="1" customHeight="1" x14ac:dyDescent="0.2">
      <c r="A9" s="154" t="s">
        <v>13</v>
      </c>
      <c r="B9" s="154"/>
      <c r="C9" s="96"/>
      <c r="D9" s="99" t="s">
        <v>66</v>
      </c>
      <c r="E9" s="155" t="str">
        <f>A1&amp;" is headquartered in "&amp;G75&amp;" and was founded in "&amp;G76&amp;"."</f>
        <v>Enter Your Firm's Name Here is headquartered in  and was founded in .</v>
      </c>
      <c r="F9" s="155"/>
      <c r="G9" s="155"/>
      <c r="H9" s="155"/>
      <c r="I9" s="155"/>
      <c r="J9" s="100"/>
      <c r="L9" s="2"/>
    </row>
    <row r="10" spans="1:13" ht="13.5" hidden="1" customHeight="1" x14ac:dyDescent="0.2">
      <c r="A10" s="101"/>
      <c r="B10" s="101"/>
      <c r="C10" s="96"/>
      <c r="D10" s="99" t="s">
        <v>66</v>
      </c>
      <c r="E10" s="155" t="str">
        <f>"The firm's assets under management totaled "&amp;DOLLAR(G78,0)&amp;" million as of May 31, 2025, "&amp;IF(G79=G78,"all of which are invested on behalf of institutions.","of which "&amp;DOLLAR(G79,)&amp;" million (or "&amp;ROUND(G79/G78*100,2)&amp;"%) is managed on behalf of institutions.")</f>
        <v>The firm's assets under management totaled $0 million as of May 31, 2025, all of which are invested on behalf of institutions.</v>
      </c>
      <c r="F10" s="155"/>
      <c r="G10" s="155"/>
      <c r="H10" s="155"/>
      <c r="I10" s="155"/>
      <c r="J10" s="100"/>
      <c r="L10" s="2"/>
    </row>
    <row r="11" spans="1:13" ht="13.5" hidden="1" customHeight="1" x14ac:dyDescent="0.2">
      <c r="A11" s="101"/>
      <c r="B11" s="101"/>
      <c r="C11" s="96"/>
      <c r="D11" s="99"/>
      <c r="E11" s="155"/>
      <c r="F11" s="155"/>
      <c r="G11" s="155"/>
      <c r="H11" s="155"/>
      <c r="I11" s="155"/>
      <c r="J11" s="100"/>
      <c r="L11" s="2"/>
    </row>
    <row r="12" spans="1:13" ht="14.25" hidden="1" customHeight="1" x14ac:dyDescent="0.2">
      <c r="A12" s="101"/>
      <c r="B12" s="101"/>
      <c r="C12" s="96"/>
      <c r="D12" s="99" t="s">
        <v>66</v>
      </c>
      <c r="E12" s="155" t="str">
        <f>IF(G77=0,"Employees have no equity ownership in the firm.", ROUND(G77*100,2)&amp;"% of the firm is owned by employees.")</f>
        <v>Employees have no equity ownership in the firm.</v>
      </c>
      <c r="F12" s="155"/>
      <c r="G12" s="155"/>
      <c r="H12" s="155"/>
      <c r="I12" s="155"/>
      <c r="J12" s="100"/>
      <c r="L12" s="2"/>
    </row>
    <row r="13" spans="1:13" ht="13.5" hidden="1" customHeight="1" x14ac:dyDescent="0.2">
      <c r="A13" s="95"/>
      <c r="B13" s="95"/>
      <c r="C13" s="96"/>
      <c r="D13" s="99"/>
      <c r="E13" s="114"/>
      <c r="F13" s="114"/>
      <c r="G13" s="114"/>
      <c r="H13" s="114"/>
      <c r="I13" s="114"/>
      <c r="J13" s="102"/>
      <c r="L13" s="2"/>
    </row>
    <row r="14" spans="1:13" ht="16.5" hidden="1" customHeight="1" x14ac:dyDescent="0.2">
      <c r="A14" s="154" t="s">
        <v>64</v>
      </c>
      <c r="B14" s="154"/>
      <c r="C14" s="96"/>
      <c r="D14" s="99" t="s">
        <v>66</v>
      </c>
      <c r="E14" s="161" t="str">
        <f>IF(G80=0,"The firm does not currently manage assets for a pension plan subject to PERAC regulations.  The Falmouth Retirement System would be the firm's first such client.",IF(G80&gt;=3,"The firm currently manages assets for "&amp;G80&amp;" clients that are subject to PERAC regulations, indicating a high degree of experience in the Massachusetts public fund market.",IF(G80=2,"The firm currently manages assets for "&amp;G80&amp;"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Falmouth Retirement System would be the firm's first such client.</v>
      </c>
      <c r="F14" s="161"/>
      <c r="G14" s="161"/>
      <c r="H14" s="161"/>
      <c r="I14" s="161"/>
      <c r="J14" s="103"/>
      <c r="L14" s="2"/>
    </row>
    <row r="15" spans="1:13" ht="16.5" hidden="1" customHeight="1" x14ac:dyDescent="0.2">
      <c r="A15" s="101"/>
      <c r="B15" s="101"/>
      <c r="C15" s="96"/>
      <c r="D15" s="99"/>
      <c r="E15" s="161"/>
      <c r="F15" s="161"/>
      <c r="G15" s="161"/>
      <c r="H15" s="161"/>
      <c r="I15" s="161"/>
      <c r="J15" s="103"/>
      <c r="L15" s="2"/>
    </row>
    <row r="16" spans="1:13" ht="13.5" hidden="1" customHeight="1" x14ac:dyDescent="0.2">
      <c r="A16" s="101"/>
      <c r="B16" s="101"/>
      <c r="C16" s="96"/>
      <c r="D16" s="99"/>
      <c r="E16" s="115"/>
      <c r="F16" s="115"/>
      <c r="G16" s="115"/>
      <c r="H16" s="115"/>
      <c r="I16" s="115"/>
      <c r="J16" s="103"/>
      <c r="L16" s="2"/>
    </row>
    <row r="17" spans="1:26" ht="12.75" hidden="1" customHeight="1" x14ac:dyDescent="0.2">
      <c r="A17" s="154" t="s">
        <v>69</v>
      </c>
      <c r="B17" s="154"/>
      <c r="C17" s="96"/>
      <c r="D17" s="99" t="s">
        <v>66</v>
      </c>
      <c r="E17" s="156">
        <f>C45</f>
        <v>0</v>
      </c>
      <c r="F17" s="156"/>
      <c r="G17" s="156"/>
      <c r="H17" s="156"/>
      <c r="I17" s="156"/>
      <c r="J17" s="104"/>
      <c r="L17" s="2"/>
    </row>
    <row r="18" spans="1:26" ht="12.75" hidden="1" customHeight="1" x14ac:dyDescent="0.2">
      <c r="A18" s="95"/>
      <c r="B18" s="95"/>
      <c r="C18" s="96"/>
      <c r="D18" s="99"/>
      <c r="E18" s="156"/>
      <c r="F18" s="156"/>
      <c r="G18" s="156"/>
      <c r="H18" s="156"/>
      <c r="I18" s="156"/>
      <c r="J18" s="104"/>
      <c r="L18" s="2"/>
    </row>
    <row r="19" spans="1:26" ht="12.75" hidden="1" customHeight="1" x14ac:dyDescent="0.2">
      <c r="A19" s="95"/>
      <c r="B19" s="95"/>
      <c r="C19" s="96"/>
      <c r="D19" s="99"/>
      <c r="E19" s="156"/>
      <c r="F19" s="156"/>
      <c r="G19" s="156"/>
      <c r="H19" s="156"/>
      <c r="I19" s="156"/>
      <c r="J19" s="104"/>
      <c r="L19" s="2"/>
    </row>
    <row r="20" spans="1:26" ht="12.75" hidden="1" customHeight="1" x14ac:dyDescent="0.2">
      <c r="A20" s="95"/>
      <c r="B20" s="95"/>
      <c r="C20" s="96"/>
      <c r="D20" s="99" t="s">
        <v>66</v>
      </c>
      <c r="E20" s="155" t="str">
        <f>"The proposed fund is managed by "&amp;G81&amp;", who has "&amp;G82&amp;" years of industry experience and is part of a team comprised of "&amp;G84&amp;" professionals dedicated to the proposed product."</f>
        <v>The proposed fund is managed by , who has  years of industry experience and is part of a team comprised of  professionals dedicated to the proposed product.</v>
      </c>
      <c r="F20" s="155"/>
      <c r="G20" s="155"/>
      <c r="H20" s="155"/>
      <c r="I20" s="155"/>
      <c r="J20" s="100"/>
      <c r="L20" s="2"/>
    </row>
    <row r="21" spans="1:26" ht="12.75" hidden="1" customHeight="1" x14ac:dyDescent="0.2">
      <c r="A21" s="95"/>
      <c r="B21" s="95"/>
      <c r="C21" s="96"/>
      <c r="D21" s="99"/>
      <c r="E21" s="155"/>
      <c r="F21" s="155"/>
      <c r="G21" s="155"/>
      <c r="H21" s="155"/>
      <c r="I21" s="155"/>
      <c r="J21" s="100"/>
      <c r="L21" s="2"/>
    </row>
    <row r="22" spans="1:26" ht="13.5" hidden="1" customHeight="1" x14ac:dyDescent="0.2">
      <c r="C22" s="80"/>
      <c r="D22" s="99" t="s">
        <v>66</v>
      </c>
      <c r="E22" s="156" t="str">
        <f>"As of 5/31/2025, the proposed strategy held "&amp;G71&amp;" securities and had an average market capitalization of "&amp;DOLLAR(G72)&amp;" billion."</f>
        <v>As of 5/31/2025, the proposed strategy held  securities and had an average market capitalization of $0.00 billion.</v>
      </c>
      <c r="F22" s="156"/>
      <c r="G22" s="156"/>
      <c r="H22" s="156"/>
      <c r="I22" s="156"/>
      <c r="J22" s="104"/>
    </row>
    <row r="23" spans="1:26" ht="13.5" hidden="1" customHeight="1" x14ac:dyDescent="0.2">
      <c r="C23" s="80"/>
      <c r="D23" s="99"/>
      <c r="E23" s="156"/>
      <c r="F23" s="156"/>
      <c r="G23" s="156"/>
      <c r="H23" s="156"/>
      <c r="I23" s="156"/>
      <c r="J23" s="104"/>
    </row>
    <row r="24" spans="1:26" ht="14.25" hidden="1" x14ac:dyDescent="0.2">
      <c r="A24" s="95"/>
      <c r="B24" s="95"/>
      <c r="C24" s="96"/>
      <c r="D24" s="99"/>
      <c r="E24" s="116"/>
      <c r="F24" s="116"/>
      <c r="G24" s="116"/>
      <c r="H24" s="116"/>
      <c r="I24" s="116"/>
      <c r="J24" s="105"/>
      <c r="L24" s="2"/>
    </row>
    <row r="25" spans="1:26" ht="14.25" hidden="1" customHeight="1" x14ac:dyDescent="0.2">
      <c r="A25" s="154" t="s">
        <v>181</v>
      </c>
      <c r="B25" s="154"/>
      <c r="C25" s="96"/>
      <c r="D25" s="99" t="s">
        <v>66</v>
      </c>
      <c r="E25" s="156" t="s">
        <v>214</v>
      </c>
      <c r="F25" s="156"/>
      <c r="G25" s="156"/>
      <c r="H25" s="156"/>
      <c r="I25" s="156"/>
      <c r="J25" s="104"/>
      <c r="K25" s="12"/>
      <c r="L25" s="106"/>
      <c r="M25" s="168"/>
      <c r="N25" s="106"/>
      <c r="O25" s="106"/>
      <c r="P25" s="106"/>
      <c r="Q25" s="106"/>
      <c r="R25" s="106"/>
      <c r="S25" s="106"/>
      <c r="T25" s="106"/>
      <c r="U25" s="106"/>
      <c r="V25" s="106"/>
      <c r="W25" s="106"/>
      <c r="X25" s="106"/>
      <c r="Y25" s="106"/>
      <c r="Z25" s="106"/>
    </row>
    <row r="26" spans="1:26" ht="14.25" hidden="1" customHeight="1" x14ac:dyDescent="0.2">
      <c r="A26" s="154" t="s">
        <v>182</v>
      </c>
      <c r="B26" s="154"/>
      <c r="C26" s="96"/>
      <c r="D26" s="99"/>
      <c r="E26" s="152" t="s">
        <v>189</v>
      </c>
      <c r="F26" s="157" t="str">
        <f>IF(M91&gt;0,"Outperformed the index by "&amp;ROUND(M91*100,2)&amp;"% over a one year period.",IF(M91&lt;0,"Underperformed the index by "&amp;ABS(ROUND(M91*100,2))&amp;"% over a one year period.","Performed the same as the index over a one year period."))</f>
        <v>Underperformed the index by 1.19% over a one year period.</v>
      </c>
      <c r="G26" s="157"/>
      <c r="H26" s="157"/>
      <c r="I26" s="157"/>
      <c r="J26" s="60"/>
      <c r="L26" s="2"/>
      <c r="M26" s="168"/>
    </row>
    <row r="27" spans="1:26" ht="14.25" hidden="1" customHeight="1" x14ac:dyDescent="0.2">
      <c r="A27" s="150"/>
      <c r="B27" s="150"/>
      <c r="C27" s="96"/>
      <c r="D27" s="99"/>
      <c r="E27" s="152" t="s">
        <v>189</v>
      </c>
      <c r="F27" s="157" t="str">
        <f>IF(M92&gt;0,"Outperformed the index by "&amp;ROUND(M92*100,2)&amp;"% over a three year period.",IF(M92&lt;0,"Underperformed the index by "&amp;ABS(ROUND(M92*100,2))&amp;"% over a three year period.","Performed the same as the index over a three year period."))</f>
        <v>Underperformed the index by 5.03% over a three year period.</v>
      </c>
      <c r="G27" s="157"/>
      <c r="H27" s="157"/>
      <c r="I27" s="157"/>
      <c r="J27" s="60"/>
      <c r="L27" s="2"/>
      <c r="M27" s="168"/>
    </row>
    <row r="28" spans="1:26" ht="14.25" hidden="1" customHeight="1" x14ac:dyDescent="0.2">
      <c r="A28" s="150"/>
      <c r="B28" s="150"/>
      <c r="C28" s="96"/>
      <c r="D28" s="99"/>
      <c r="E28" s="152" t="s">
        <v>189</v>
      </c>
      <c r="F28" s="157" t="str">
        <f>IF(M93&gt;0,"Outperformed the index by "&amp;ROUND(M93*100,2)&amp;"% over a five year period.",IF(M93&lt;0,"Underperformed the index by "&amp;ABS(ROUND(M93*100,2))&amp;"% over a five year period.","Performed the same as the index over a five year period."))</f>
        <v>Underperformed the index by 9.64% over a five year period.</v>
      </c>
      <c r="G28" s="157"/>
      <c r="H28" s="157"/>
      <c r="I28" s="157"/>
      <c r="J28" s="60"/>
      <c r="L28" s="2"/>
      <c r="M28" s="107"/>
    </row>
    <row r="29" spans="1:26" ht="14.25" hidden="1" customHeight="1" x14ac:dyDescent="0.2">
      <c r="A29" s="150"/>
      <c r="B29" s="150"/>
      <c r="C29" s="96"/>
      <c r="D29" s="99"/>
      <c r="E29" s="152" t="s">
        <v>189</v>
      </c>
      <c r="F29" s="157" t="str">
        <f>IF(M94&gt;0,"Outperformed the index by "&amp;ROUND(M94*100,2)&amp;"% over a ten year period.",IF(M94&lt;0,"Underperformed the index by "&amp;ABS(ROUND(M94*100,2))&amp;"% over a ten year period.","Performed the same as the index over a ten year period."))</f>
        <v>Underperformed the index by 6.64% over a ten year period.</v>
      </c>
      <c r="G29" s="157"/>
      <c r="H29" s="157"/>
      <c r="I29" s="157"/>
      <c r="J29" s="60"/>
      <c r="L29" s="2"/>
      <c r="M29" s="107"/>
    </row>
    <row r="30" spans="1:26" ht="12.75" hidden="1" customHeight="1" x14ac:dyDescent="0.2">
      <c r="C30" s="96"/>
      <c r="D30" s="99"/>
      <c r="E30" s="155"/>
      <c r="F30" s="155"/>
      <c r="G30" s="155"/>
      <c r="H30" s="155"/>
      <c r="I30" s="155"/>
      <c r="J30" s="100"/>
      <c r="L30" s="2"/>
    </row>
    <row r="31" spans="1:26" ht="13.5" hidden="1" customHeight="1" x14ac:dyDescent="0.2">
      <c r="A31" s="154" t="s">
        <v>179</v>
      </c>
      <c r="B31" s="154"/>
      <c r="C31" s="96"/>
      <c r="D31" s="97" t="s">
        <v>66</v>
      </c>
      <c r="E31" s="156" t="str">
        <f>A1&amp;" is proposing a management fee of "&amp;ROUND(G64*100,2)&amp;"%"&amp;" for this assignment."</f>
        <v>Enter Your Firm's Name Here is proposing a management fee of 0% for this assignment.</v>
      </c>
      <c r="F31" s="156"/>
      <c r="G31" s="156"/>
      <c r="H31" s="156"/>
      <c r="I31" s="156"/>
      <c r="J31" s="100"/>
      <c r="L31" s="2"/>
    </row>
    <row r="32" spans="1:26" ht="24" hidden="1" customHeight="1" x14ac:dyDescent="0.2">
      <c r="A32" s="150"/>
      <c r="B32" s="150"/>
      <c r="C32" s="108"/>
      <c r="D32" s="97" t="s">
        <v>66</v>
      </c>
      <c r="E32" s="156"/>
      <c r="F32" s="156"/>
      <c r="G32" s="156"/>
      <c r="H32" s="156"/>
      <c r="I32" s="156"/>
      <c r="J32" s="105"/>
      <c r="L32" s="2"/>
    </row>
    <row r="33" spans="1:13" ht="14.25" hidden="1" x14ac:dyDescent="0.2">
      <c r="A33" s="150"/>
      <c r="B33" s="150"/>
      <c r="C33" s="108"/>
      <c r="D33" s="97"/>
      <c r="E33" s="156"/>
      <c r="F33" s="156"/>
      <c r="G33" s="156"/>
      <c r="H33" s="156"/>
      <c r="I33" s="156"/>
      <c r="J33" s="105"/>
      <c r="L33" s="2"/>
    </row>
    <row r="34" spans="1:13" ht="14.25" hidden="1" x14ac:dyDescent="0.2">
      <c r="A34" s="150"/>
      <c r="B34" s="150"/>
      <c r="C34" s="108"/>
      <c r="D34" s="99"/>
      <c r="E34" s="105"/>
      <c r="F34" s="105"/>
      <c r="G34" s="105"/>
      <c r="H34" s="105"/>
      <c r="I34" s="105"/>
      <c r="J34" s="105"/>
      <c r="L34" s="2"/>
    </row>
    <row r="35" spans="1:13" ht="12.75" hidden="1" x14ac:dyDescent="0.2">
      <c r="A35" s="109"/>
      <c r="B35" s="109"/>
      <c r="C35" s="110"/>
      <c r="D35" s="111"/>
      <c r="E35" s="51"/>
      <c r="F35" s="51"/>
      <c r="G35" s="51"/>
      <c r="H35" s="51"/>
      <c r="I35" s="51"/>
      <c r="J35" s="51"/>
      <c r="L35" s="2"/>
    </row>
    <row r="36" spans="1:13" s="54" customFormat="1" ht="12.75" x14ac:dyDescent="0.2">
      <c r="A36" s="164" t="s">
        <v>213</v>
      </c>
      <c r="B36" s="164"/>
      <c r="C36" s="164"/>
      <c r="D36" s="164"/>
      <c r="E36" s="164"/>
      <c r="F36" s="164"/>
      <c r="G36" s="164"/>
      <c r="H36" s="164"/>
      <c r="I36" s="164"/>
      <c r="J36" s="57"/>
      <c r="K36" s="52"/>
      <c r="L36" s="53"/>
      <c r="M36" s="151"/>
    </row>
    <row r="37" spans="1:13" s="8" customFormat="1" ht="12.75" x14ac:dyDescent="0.2">
      <c r="A37" s="4"/>
      <c r="B37" s="4"/>
      <c r="C37" s="5"/>
      <c r="D37" s="23"/>
      <c r="E37" s="5"/>
      <c r="F37" s="5"/>
      <c r="G37" s="5"/>
      <c r="H37" s="5"/>
      <c r="I37" s="6"/>
      <c r="J37" s="6"/>
      <c r="K37" s="6"/>
      <c r="L37" s="7"/>
      <c r="M37" s="151"/>
    </row>
    <row r="38" spans="1:13" s="8" customFormat="1" ht="12.75" x14ac:dyDescent="0.2">
      <c r="A38" s="9"/>
      <c r="B38" s="9"/>
      <c r="C38" s="167" t="s">
        <v>71</v>
      </c>
      <c r="D38" s="167"/>
      <c r="E38" s="167"/>
      <c r="F38" s="167"/>
      <c r="G38" s="167"/>
      <c r="H38" s="122"/>
      <c r="I38" s="1"/>
      <c r="J38" s="6"/>
      <c r="K38" s="6"/>
      <c r="L38" s="7"/>
      <c r="M38" s="151"/>
    </row>
    <row r="39" spans="1:13" ht="12" customHeight="1" x14ac:dyDescent="0.2">
      <c r="C39" s="162" t="s">
        <v>233</v>
      </c>
      <c r="D39" s="162"/>
      <c r="E39" s="162"/>
      <c r="F39" s="162"/>
      <c r="G39" s="162"/>
      <c r="H39" s="122"/>
    </row>
    <row r="40" spans="1:13" ht="12" customHeight="1" x14ac:dyDescent="0.2">
      <c r="C40" s="162" t="s">
        <v>12</v>
      </c>
      <c r="D40" s="162"/>
      <c r="E40" s="162"/>
      <c r="F40" s="162"/>
      <c r="G40" s="162"/>
      <c r="H40" s="122"/>
    </row>
    <row r="41" spans="1:13" ht="12" customHeight="1" x14ac:dyDescent="0.2">
      <c r="C41" s="163" t="s">
        <v>212</v>
      </c>
      <c r="D41" s="163"/>
      <c r="E41" s="163"/>
      <c r="F41" s="163"/>
      <c r="G41" s="163"/>
      <c r="H41" s="122"/>
    </row>
    <row r="42" spans="1:13" ht="12" customHeight="1" x14ac:dyDescent="0.2">
      <c r="C42" s="58"/>
      <c r="D42" s="58"/>
      <c r="E42" s="58"/>
      <c r="F42" s="58"/>
      <c r="G42" s="58"/>
      <c r="H42" s="122"/>
    </row>
    <row r="43" spans="1:13" ht="12" customHeight="1" x14ac:dyDescent="0.2">
      <c r="C43" s="58"/>
      <c r="D43" s="58"/>
      <c r="E43" s="58"/>
      <c r="F43" s="58"/>
      <c r="G43" s="58"/>
      <c r="H43" s="122"/>
    </row>
    <row r="44" spans="1:13" s="42" customFormat="1" ht="17.25" customHeight="1" x14ac:dyDescent="0.2">
      <c r="A44" s="40"/>
      <c r="B44" s="40"/>
      <c r="C44" s="49" t="s">
        <v>89</v>
      </c>
      <c r="D44" s="50"/>
      <c r="E44" s="50"/>
      <c r="F44" s="50"/>
      <c r="G44" s="50"/>
      <c r="H44" s="123"/>
      <c r="I44" s="41"/>
      <c r="J44" s="41"/>
      <c r="K44" s="41"/>
      <c r="L44" s="41"/>
      <c r="M44" s="41"/>
    </row>
    <row r="45" spans="1:13" ht="12" customHeight="1" x14ac:dyDescent="0.2">
      <c r="C45" s="165"/>
      <c r="D45" s="165"/>
      <c r="E45" s="165"/>
      <c r="F45" s="165"/>
      <c r="G45" s="165"/>
      <c r="H45" s="122"/>
    </row>
    <row r="46" spans="1:13" ht="12" customHeight="1" x14ac:dyDescent="0.2">
      <c r="C46" s="165"/>
      <c r="D46" s="165"/>
      <c r="E46" s="165"/>
      <c r="F46" s="165"/>
      <c r="G46" s="165"/>
      <c r="H46" s="122"/>
    </row>
    <row r="47" spans="1:13" ht="12" customHeight="1" x14ac:dyDescent="0.2">
      <c r="C47" s="165"/>
      <c r="D47" s="165"/>
      <c r="E47" s="165"/>
      <c r="F47" s="165"/>
      <c r="G47" s="165"/>
      <c r="H47" s="122"/>
    </row>
    <row r="48" spans="1:13" ht="12" customHeight="1" x14ac:dyDescent="0.2">
      <c r="C48" s="165"/>
      <c r="D48" s="165"/>
      <c r="E48" s="165"/>
      <c r="F48" s="165"/>
      <c r="G48" s="165"/>
      <c r="H48" s="122"/>
    </row>
    <row r="49" spans="3:8" ht="12" customHeight="1" x14ac:dyDescent="0.2">
      <c r="C49" s="166"/>
      <c r="D49" s="166"/>
      <c r="E49" s="166"/>
      <c r="F49" s="166"/>
      <c r="G49" s="166"/>
      <c r="H49" s="122"/>
    </row>
    <row r="50" spans="3:8" ht="12" customHeight="1" x14ac:dyDescent="0.2">
      <c r="C50" s="58"/>
      <c r="D50" s="58"/>
      <c r="E50" s="58"/>
      <c r="F50" s="58"/>
      <c r="G50" s="58"/>
      <c r="H50" s="122"/>
    </row>
    <row r="51" spans="3:8" ht="12" customHeight="1" x14ac:dyDescent="0.2">
      <c r="C51" s="58"/>
      <c r="D51" s="58"/>
      <c r="E51" s="58"/>
      <c r="F51" s="58"/>
      <c r="G51" s="58"/>
      <c r="H51" s="122"/>
    </row>
    <row r="52" spans="3:8" ht="12.75" customHeight="1" x14ac:dyDescent="0.2">
      <c r="C52" s="124" t="s">
        <v>90</v>
      </c>
      <c r="D52" s="47"/>
      <c r="E52" s="47"/>
      <c r="F52" s="47"/>
      <c r="G52" s="48"/>
      <c r="H52" s="122"/>
    </row>
    <row r="53" spans="3:8" ht="12.75" customHeight="1" x14ac:dyDescent="0.2">
      <c r="C53" s="34" t="s">
        <v>197</v>
      </c>
      <c r="D53" s="125"/>
      <c r="E53" s="125"/>
      <c r="F53" s="125"/>
      <c r="G53" s="43"/>
      <c r="H53" s="122"/>
    </row>
    <row r="54" spans="3:8" ht="12.75" customHeight="1" x14ac:dyDescent="0.2">
      <c r="C54" s="34" t="s">
        <v>193</v>
      </c>
      <c r="D54" s="125"/>
      <c r="E54" s="125"/>
      <c r="F54" s="125"/>
      <c r="G54" s="45"/>
      <c r="H54" s="122"/>
    </row>
    <row r="55" spans="3:8" ht="12.75" customHeight="1" x14ac:dyDescent="0.2">
      <c r="C55" s="34" t="str">
        <f>"Strategy Assets - "&amp;G53&amp;" Assets Only (Millions)"</f>
        <v>Strategy Assets -  Assets Only (Millions)</v>
      </c>
      <c r="D55" s="125"/>
      <c r="E55" s="125"/>
      <c r="F55" s="125"/>
      <c r="G55" s="45"/>
      <c r="H55" s="122"/>
    </row>
    <row r="56" spans="3:8" ht="12.75" customHeight="1" x14ac:dyDescent="0.2">
      <c r="C56" s="34" t="s">
        <v>92</v>
      </c>
      <c r="D56" s="125"/>
      <c r="E56" s="125"/>
      <c r="F56" s="125"/>
      <c r="G56" s="70"/>
      <c r="H56" s="122"/>
    </row>
    <row r="57" spans="3:8" ht="12.75" customHeight="1" x14ac:dyDescent="0.2">
      <c r="C57" s="34" t="s">
        <v>192</v>
      </c>
      <c r="D57" s="125"/>
      <c r="E57" s="125"/>
      <c r="F57" s="125"/>
      <c r="G57" s="70"/>
      <c r="H57" s="122"/>
    </row>
    <row r="58" spans="3:8" ht="12.75" customHeight="1" x14ac:dyDescent="0.2">
      <c r="C58" s="126" t="s">
        <v>93</v>
      </c>
      <c r="D58" s="127"/>
      <c r="E58" s="127"/>
      <c r="F58" s="127"/>
      <c r="G58" s="69"/>
      <c r="H58" s="122"/>
    </row>
    <row r="59" spans="3:8" ht="12.75" customHeight="1" x14ac:dyDescent="0.2">
      <c r="C59" s="126" t="str">
        <f>G53&amp;" Inception Date"</f>
        <v xml:space="preserve"> Inception Date</v>
      </c>
      <c r="D59" s="127"/>
      <c r="E59" s="127"/>
      <c r="F59" s="127"/>
      <c r="G59" s="69"/>
      <c r="H59" s="122"/>
    </row>
    <row r="60" spans="3:8" ht="12.75" customHeight="1" x14ac:dyDescent="0.2">
      <c r="C60" s="34" t="s">
        <v>194</v>
      </c>
      <c r="D60" s="125"/>
      <c r="E60" s="125"/>
      <c r="F60" s="125"/>
      <c r="G60" s="46"/>
      <c r="H60" s="122"/>
    </row>
    <row r="61" spans="3:8" ht="12.75" customHeight="1" x14ac:dyDescent="0.2">
      <c r="C61" s="34" t="s">
        <v>195</v>
      </c>
      <c r="D61" s="125"/>
      <c r="E61" s="125"/>
      <c r="F61" s="125"/>
      <c r="G61" s="46"/>
      <c r="H61" s="122"/>
    </row>
    <row r="62" spans="3:8" ht="12.75" customHeight="1" x14ac:dyDescent="0.2">
      <c r="C62" s="34" t="s">
        <v>196</v>
      </c>
      <c r="D62" s="125"/>
      <c r="E62" s="125"/>
      <c r="F62" s="125"/>
      <c r="G62" s="46"/>
      <c r="H62" s="122"/>
    </row>
    <row r="63" spans="3:8" ht="12.75" customHeight="1" x14ac:dyDescent="0.2">
      <c r="C63" s="34" t="s">
        <v>97</v>
      </c>
      <c r="D63" s="125"/>
      <c r="E63" s="125"/>
      <c r="F63" s="125"/>
      <c r="G63" s="44"/>
      <c r="H63" s="122"/>
    </row>
    <row r="64" spans="3:8" ht="12.75" customHeight="1" x14ac:dyDescent="0.2">
      <c r="C64" s="34" t="s">
        <v>199</v>
      </c>
      <c r="D64" s="125"/>
      <c r="E64" s="125"/>
      <c r="F64" s="125"/>
      <c r="G64" s="140"/>
      <c r="H64" s="125"/>
    </row>
    <row r="65" spans="1:13" ht="12.75" customHeight="1" x14ac:dyDescent="0.2">
      <c r="C65" s="125"/>
      <c r="D65" s="35"/>
      <c r="E65" s="36"/>
      <c r="F65" s="36"/>
      <c r="G65" s="36"/>
      <c r="H65" s="36"/>
    </row>
    <row r="66" spans="1:13" ht="12.75" customHeight="1" x14ac:dyDescent="0.2">
      <c r="C66" s="124" t="s">
        <v>211</v>
      </c>
      <c r="D66" s="47"/>
      <c r="E66" s="47"/>
      <c r="F66" s="47"/>
      <c r="G66" s="48"/>
      <c r="H66" s="122"/>
    </row>
    <row r="67" spans="1:13" ht="12.75" customHeight="1" x14ac:dyDescent="0.2">
      <c r="C67" s="128" t="s">
        <v>200</v>
      </c>
      <c r="D67" s="128"/>
      <c r="E67" s="128"/>
      <c r="F67" s="36"/>
      <c r="G67" s="139"/>
      <c r="H67" s="122"/>
    </row>
    <row r="68" spans="1:13" ht="12.75" customHeight="1" x14ac:dyDescent="0.2">
      <c r="C68" s="128" t="s">
        <v>230</v>
      </c>
      <c r="D68" s="128"/>
      <c r="E68" s="128"/>
      <c r="F68" s="36"/>
      <c r="G68" s="139"/>
      <c r="H68" s="122"/>
    </row>
    <row r="69" spans="1:13" ht="12.75" customHeight="1" x14ac:dyDescent="0.2">
      <c r="C69" s="128" t="s">
        <v>231</v>
      </c>
      <c r="D69" s="128"/>
      <c r="E69" s="128"/>
      <c r="F69" s="36"/>
      <c r="G69" s="139"/>
      <c r="H69" s="122"/>
    </row>
    <row r="70" spans="1:13" ht="12.75" customHeight="1" x14ac:dyDescent="0.2">
      <c r="C70" s="128" t="s">
        <v>201</v>
      </c>
      <c r="D70" s="128"/>
      <c r="E70" s="128"/>
      <c r="F70" s="36"/>
      <c r="G70" s="139"/>
      <c r="H70" s="122"/>
    </row>
    <row r="71" spans="1:13" ht="12.75" customHeight="1" x14ac:dyDescent="0.2">
      <c r="C71" s="128" t="s">
        <v>98</v>
      </c>
      <c r="D71" s="35"/>
      <c r="E71" s="36"/>
      <c r="F71" s="36"/>
      <c r="G71" s="70"/>
      <c r="H71" s="122"/>
    </row>
    <row r="72" spans="1:13" ht="12.75" customHeight="1" x14ac:dyDescent="0.2">
      <c r="C72" s="128" t="s">
        <v>99</v>
      </c>
      <c r="D72" s="35"/>
      <c r="E72" s="36"/>
      <c r="F72" s="36"/>
      <c r="G72" s="73"/>
      <c r="H72" s="122"/>
      <c r="L72" s="72"/>
    </row>
    <row r="73" spans="1:13" ht="12.75" customHeight="1" x14ac:dyDescent="0.2">
      <c r="C73" s="129"/>
      <c r="D73" s="129"/>
      <c r="E73" s="129"/>
      <c r="F73" s="129"/>
      <c r="G73" s="129"/>
      <c r="H73" s="130"/>
    </row>
    <row r="74" spans="1:13" s="13" customFormat="1" ht="12.75" customHeight="1" x14ac:dyDescent="0.2">
      <c r="A74" s="10"/>
      <c r="B74" s="10"/>
      <c r="C74" s="47" t="s">
        <v>68</v>
      </c>
      <c r="D74" s="47"/>
      <c r="E74" s="47"/>
      <c r="F74" s="47"/>
      <c r="G74" s="48"/>
      <c r="H74" s="122"/>
      <c r="I74" s="11"/>
      <c r="J74" s="11"/>
      <c r="K74" s="11"/>
      <c r="L74" s="11"/>
      <c r="M74" s="11"/>
    </row>
    <row r="75" spans="1:13" s="16" customFormat="1" ht="12.75" customHeight="1" x14ac:dyDescent="0.2">
      <c r="A75" s="14"/>
      <c r="B75" s="14"/>
      <c r="C75" s="32" t="s">
        <v>0</v>
      </c>
      <c r="D75" s="33"/>
      <c r="E75" s="32"/>
      <c r="F75" s="32"/>
      <c r="G75" s="117"/>
      <c r="H75" s="28"/>
      <c r="I75" s="1"/>
      <c r="J75" s="1"/>
      <c r="K75" s="1"/>
      <c r="L75" s="1"/>
      <c r="M75" s="1"/>
    </row>
    <row r="76" spans="1:13" s="16" customFormat="1" ht="12.75" customHeight="1" x14ac:dyDescent="0.2">
      <c r="A76" s="14"/>
      <c r="B76" s="14"/>
      <c r="C76" s="32" t="s">
        <v>10</v>
      </c>
      <c r="D76" s="33"/>
      <c r="E76" s="32"/>
      <c r="F76" s="32"/>
      <c r="G76" s="46"/>
      <c r="H76" s="28"/>
      <c r="I76" s="1"/>
      <c r="J76" s="1"/>
      <c r="K76" s="1"/>
      <c r="L76" s="1"/>
      <c r="M76" s="1"/>
    </row>
    <row r="77" spans="1:13" s="16" customFormat="1" ht="12.75" customHeight="1" x14ac:dyDescent="0.2">
      <c r="A77" s="14"/>
      <c r="B77" s="14"/>
      <c r="C77" s="32" t="s">
        <v>9</v>
      </c>
      <c r="D77" s="33"/>
      <c r="E77" s="32"/>
      <c r="F77" s="32"/>
      <c r="G77" s="118"/>
      <c r="H77" s="27"/>
      <c r="I77" s="1"/>
      <c r="J77" s="1"/>
      <c r="K77" s="1"/>
      <c r="L77" s="1"/>
      <c r="M77" s="1"/>
    </row>
    <row r="78" spans="1:13" s="16" customFormat="1" ht="12.75" customHeight="1" x14ac:dyDescent="0.2">
      <c r="A78" s="14"/>
      <c r="B78" s="14"/>
      <c r="C78" s="32" t="s">
        <v>67</v>
      </c>
      <c r="D78" s="33"/>
      <c r="E78" s="32"/>
      <c r="F78" s="32"/>
      <c r="G78" s="45"/>
      <c r="H78" s="26"/>
      <c r="I78" s="1"/>
      <c r="J78" s="1"/>
      <c r="K78" s="1"/>
      <c r="L78" s="1"/>
      <c r="M78" s="1"/>
    </row>
    <row r="79" spans="1:13" s="16" customFormat="1" ht="12.75" customHeight="1" x14ac:dyDescent="0.2">
      <c r="A79" s="14"/>
      <c r="B79" s="14"/>
      <c r="C79" s="32" t="s">
        <v>215</v>
      </c>
      <c r="D79" s="33"/>
      <c r="E79" s="32"/>
      <c r="F79" s="32"/>
      <c r="G79" s="45"/>
      <c r="H79" s="26"/>
      <c r="I79" s="1"/>
      <c r="J79" s="1"/>
      <c r="K79" s="1"/>
      <c r="L79" s="1"/>
      <c r="M79" s="1"/>
    </row>
    <row r="80" spans="1:13" s="16" customFormat="1" ht="12.75" customHeight="1" x14ac:dyDescent="0.2">
      <c r="A80" s="14"/>
      <c r="B80" s="14"/>
      <c r="C80" s="32" t="s">
        <v>65</v>
      </c>
      <c r="D80" s="33"/>
      <c r="E80" s="32"/>
      <c r="F80" s="32"/>
      <c r="G80" s="46"/>
      <c r="H80" s="26"/>
      <c r="I80" s="1"/>
      <c r="J80" s="1"/>
      <c r="K80" s="1"/>
      <c r="L80" s="1"/>
      <c r="M80" s="1"/>
    </row>
    <row r="81" spans="1:87" s="16" customFormat="1" ht="12.75" customHeight="1" x14ac:dyDescent="0.2">
      <c r="A81" s="17"/>
      <c r="B81" s="17"/>
      <c r="C81" s="34" t="s">
        <v>190</v>
      </c>
      <c r="D81" s="33"/>
      <c r="E81" s="32"/>
      <c r="F81" s="32"/>
      <c r="G81" s="46"/>
      <c r="H81" s="26"/>
      <c r="I81" s="1"/>
      <c r="J81" s="1"/>
      <c r="K81" s="1"/>
      <c r="L81" s="1"/>
      <c r="M81" s="1"/>
    </row>
    <row r="82" spans="1:87" s="16" customFormat="1" ht="12.75" customHeight="1" x14ac:dyDescent="0.2">
      <c r="A82" s="17"/>
      <c r="B82" s="17"/>
      <c r="C82" s="34" t="s">
        <v>70</v>
      </c>
      <c r="D82" s="33"/>
      <c r="E82" s="32"/>
      <c r="F82" s="32"/>
      <c r="G82" s="119"/>
      <c r="H82" s="26"/>
      <c r="I82" s="1"/>
      <c r="J82" s="1"/>
      <c r="K82" s="1"/>
      <c r="L82" s="1"/>
      <c r="M82" s="1"/>
    </row>
    <row r="83" spans="1:87" s="16" customFormat="1" ht="12.75" customHeight="1" x14ac:dyDescent="0.2">
      <c r="A83" s="17"/>
      <c r="B83" s="17"/>
      <c r="C83" s="71" t="s">
        <v>191</v>
      </c>
      <c r="D83" s="33"/>
      <c r="E83" s="32"/>
      <c r="F83" s="32"/>
      <c r="G83" s="119"/>
      <c r="H83" s="26"/>
      <c r="I83" s="1"/>
      <c r="J83" s="1"/>
      <c r="K83" s="1"/>
      <c r="L83" s="1"/>
      <c r="M83" s="1"/>
    </row>
    <row r="84" spans="1:87" s="16" customFormat="1" ht="12.75" customHeight="1" x14ac:dyDescent="0.2">
      <c r="A84" s="17"/>
      <c r="B84" s="17"/>
      <c r="C84" s="34" t="s">
        <v>198</v>
      </c>
      <c r="D84" s="33"/>
      <c r="E84" s="32"/>
      <c r="F84" s="32"/>
      <c r="G84" s="46"/>
      <c r="H84" s="26"/>
      <c r="I84" s="1"/>
      <c r="J84" s="1"/>
      <c r="K84" s="1"/>
      <c r="L84" s="1"/>
      <c r="M84" s="1"/>
    </row>
    <row r="85" spans="1:87" s="16" customFormat="1" ht="12.75" customHeight="1" x14ac:dyDescent="0.2">
      <c r="A85" s="17"/>
      <c r="B85" s="17"/>
      <c r="C85" s="32" t="s">
        <v>210</v>
      </c>
      <c r="D85" s="33"/>
      <c r="E85" s="32"/>
      <c r="F85" s="32"/>
      <c r="G85" s="46"/>
      <c r="H85" s="26"/>
      <c r="I85" s="1"/>
      <c r="J85" s="1"/>
      <c r="K85" s="1"/>
      <c r="L85" s="1"/>
      <c r="M85" s="1"/>
    </row>
    <row r="86" spans="1:87" s="56" customFormat="1" ht="12.75" x14ac:dyDescent="0.2">
      <c r="A86" s="153"/>
      <c r="B86" s="153"/>
      <c r="C86" s="153"/>
      <c r="D86" s="153"/>
      <c r="E86" s="153"/>
      <c r="F86" s="153"/>
      <c r="G86" s="153"/>
      <c r="H86" s="153"/>
      <c r="I86" s="153"/>
      <c r="J86" s="57"/>
      <c r="K86" s="55"/>
      <c r="L86" s="55"/>
      <c r="M86" s="55"/>
    </row>
    <row r="87" spans="1:87" s="16" customFormat="1" ht="12.95" customHeight="1" x14ac:dyDescent="0.2">
      <c r="A87" s="17"/>
      <c r="B87" s="17"/>
      <c r="C87" s="15"/>
      <c r="D87" s="24"/>
      <c r="E87" s="15"/>
      <c r="F87" s="15"/>
      <c r="G87" s="15"/>
      <c r="H87" s="28"/>
      <c r="I87" s="1"/>
      <c r="J87" s="1"/>
      <c r="K87" s="1"/>
      <c r="L87" s="1"/>
      <c r="M87" s="1"/>
    </row>
    <row r="88" spans="1:87" s="16" customFormat="1" ht="12.95" customHeight="1" x14ac:dyDescent="0.2">
      <c r="A88" s="17"/>
      <c r="B88" s="17"/>
      <c r="C88" s="47" t="s">
        <v>232</v>
      </c>
      <c r="D88" s="47"/>
      <c r="E88" s="47"/>
      <c r="F88" s="47"/>
      <c r="G88" s="48"/>
      <c r="H88" s="28"/>
      <c r="I88" s="1"/>
      <c r="J88" s="1"/>
      <c r="K88" s="1"/>
      <c r="L88" s="1"/>
      <c r="M88" s="1"/>
    </row>
    <row r="89" spans="1:87" s="19" customFormat="1" x14ac:dyDescent="0.2">
      <c r="A89" s="18"/>
      <c r="C89" s="59" t="s">
        <v>72</v>
      </c>
      <c r="D89" s="131"/>
      <c r="E89" s="15"/>
      <c r="F89" s="15"/>
      <c r="G89" s="120"/>
      <c r="H89" s="29"/>
      <c r="I89" s="1"/>
      <c r="J89" s="1"/>
      <c r="K89" s="1"/>
    </row>
    <row r="90" spans="1:87" s="19" customFormat="1" x14ac:dyDescent="0.2">
      <c r="A90" s="18"/>
      <c r="C90" s="59" t="s">
        <v>209</v>
      </c>
      <c r="D90" s="131"/>
      <c r="E90" s="15"/>
      <c r="F90" s="15"/>
      <c r="G90" s="121"/>
      <c r="I90" s="1"/>
      <c r="J90" s="1"/>
      <c r="K90" s="1" t="s">
        <v>183</v>
      </c>
      <c r="L90" s="79" t="s">
        <v>208</v>
      </c>
      <c r="M90" s="74" t="s">
        <v>180</v>
      </c>
    </row>
    <row r="91" spans="1:87" s="19" customFormat="1" x14ac:dyDescent="0.2">
      <c r="A91" s="18"/>
      <c r="C91" s="59" t="s">
        <v>73</v>
      </c>
      <c r="D91" s="131"/>
      <c r="E91" s="15"/>
      <c r="F91" s="15"/>
      <c r="G91" s="121"/>
      <c r="I91" s="1"/>
      <c r="J91" s="1"/>
      <c r="K91" s="1" t="s">
        <v>184</v>
      </c>
      <c r="L91" s="112">
        <v>1.1899999999999999E-2</v>
      </c>
      <c r="M91" s="78">
        <f t="shared" ref="M91:M94" si="0">G91-L91</f>
        <v>-1.1899999999999999E-2</v>
      </c>
    </row>
    <row r="92" spans="1:87" s="19" customFormat="1" x14ac:dyDescent="0.2">
      <c r="A92" s="18"/>
      <c r="C92" s="59" t="s">
        <v>74</v>
      </c>
      <c r="D92" s="131"/>
      <c r="E92" s="15"/>
      <c r="F92" s="15"/>
      <c r="G92" s="121"/>
      <c r="I92" s="1"/>
      <c r="J92" s="1"/>
      <c r="K92" s="1" t="s">
        <v>185</v>
      </c>
      <c r="L92" s="112">
        <v>5.0300000000000004E-2</v>
      </c>
      <c r="M92" s="78">
        <f t="shared" si="0"/>
        <v>-5.0300000000000004E-2</v>
      </c>
    </row>
    <row r="93" spans="1:87" s="19" customFormat="1" x14ac:dyDescent="0.2">
      <c r="A93" s="18"/>
      <c r="C93" s="59" t="s">
        <v>75</v>
      </c>
      <c r="D93" s="131"/>
      <c r="E93" s="15"/>
      <c r="F93" s="15"/>
      <c r="G93" s="121"/>
      <c r="I93" s="1"/>
      <c r="J93" s="1"/>
      <c r="K93" s="1" t="s">
        <v>186</v>
      </c>
      <c r="L93" s="112">
        <v>9.6400000000000013E-2</v>
      </c>
      <c r="M93" s="78">
        <f t="shared" si="0"/>
        <v>-9.6400000000000013E-2</v>
      </c>
    </row>
    <row r="94" spans="1:87" s="20" customFormat="1" x14ac:dyDescent="0.2">
      <c r="A94" s="18"/>
      <c r="B94" s="19"/>
      <c r="C94" s="59" t="s">
        <v>76</v>
      </c>
      <c r="D94" s="131"/>
      <c r="E94" s="15"/>
      <c r="F94" s="15"/>
      <c r="G94" s="121"/>
      <c r="H94" s="19"/>
      <c r="I94" s="22"/>
      <c r="J94" s="22"/>
      <c r="K94" s="1" t="s">
        <v>187</v>
      </c>
      <c r="L94" s="112">
        <v>6.6400000000000001E-2</v>
      </c>
      <c r="M94" s="78">
        <f t="shared" si="0"/>
        <v>-6.6400000000000001E-2</v>
      </c>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row>
    <row r="95" spans="1:87" s="20" customFormat="1" hidden="1" x14ac:dyDescent="0.2">
      <c r="A95" s="18"/>
      <c r="B95" s="19"/>
      <c r="C95" s="59" t="s">
        <v>77</v>
      </c>
      <c r="D95" s="131"/>
      <c r="E95" s="15"/>
      <c r="F95" s="15"/>
      <c r="G95" s="121"/>
      <c r="H95" s="19"/>
      <c r="I95" s="22"/>
      <c r="J95" s="22"/>
      <c r="K95" s="1"/>
      <c r="L95" s="75">
        <v>0</v>
      </c>
      <c r="M95" s="1">
        <f t="shared" ref="M95:M107" si="1">L95*0.01</f>
        <v>0</v>
      </c>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row>
    <row r="96" spans="1:87" s="20" customFormat="1" hidden="1" x14ac:dyDescent="0.2">
      <c r="A96" s="18"/>
      <c r="B96" s="19"/>
      <c r="C96" s="59" t="s">
        <v>78</v>
      </c>
      <c r="D96" s="131"/>
      <c r="E96" s="15"/>
      <c r="F96" s="15"/>
      <c r="G96" s="121"/>
      <c r="H96" s="19"/>
      <c r="I96" s="22"/>
      <c r="J96" s="22"/>
      <c r="K96" s="1"/>
      <c r="L96" s="75">
        <v>0</v>
      </c>
      <c r="M96" s="1">
        <f t="shared" si="1"/>
        <v>0</v>
      </c>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row>
    <row r="97" spans="3:13" ht="12.75" hidden="1" x14ac:dyDescent="0.2">
      <c r="C97" s="59" t="s">
        <v>79</v>
      </c>
      <c r="D97" s="131"/>
      <c r="E97" s="15"/>
      <c r="F97" s="15"/>
      <c r="G97" s="121"/>
      <c r="H97" s="19"/>
      <c r="I97" s="132"/>
      <c r="J97" s="21"/>
      <c r="K97" s="21"/>
      <c r="L97" s="76">
        <v>0</v>
      </c>
      <c r="M97" s="1">
        <f t="shared" si="1"/>
        <v>0</v>
      </c>
    </row>
    <row r="98" spans="3:13" ht="12.75" hidden="1" x14ac:dyDescent="0.2">
      <c r="C98" s="59" t="s">
        <v>80</v>
      </c>
      <c r="D98" s="24"/>
      <c r="E98" s="15"/>
      <c r="F98" s="15"/>
      <c r="G98" s="121"/>
      <c r="H98" s="19"/>
      <c r="I98" s="132"/>
      <c r="J98" s="21"/>
      <c r="K98" s="21"/>
      <c r="L98" s="76">
        <v>0</v>
      </c>
      <c r="M98" s="1">
        <f t="shared" si="1"/>
        <v>0</v>
      </c>
    </row>
    <row r="99" spans="3:13" hidden="1" x14ac:dyDescent="0.2">
      <c r="C99" s="60" t="s">
        <v>81</v>
      </c>
      <c r="G99" s="121"/>
      <c r="H99" s="19"/>
      <c r="L99" s="77">
        <v>0</v>
      </c>
      <c r="M99" s="1">
        <f t="shared" si="1"/>
        <v>0</v>
      </c>
    </row>
    <row r="100" spans="3:13" hidden="1" x14ac:dyDescent="0.2">
      <c r="C100" s="59" t="s">
        <v>82</v>
      </c>
      <c r="G100" s="121"/>
      <c r="L100" s="77">
        <v>0</v>
      </c>
      <c r="M100" s="1">
        <f t="shared" si="1"/>
        <v>0</v>
      </c>
    </row>
    <row r="101" spans="3:13" hidden="1" x14ac:dyDescent="0.2">
      <c r="C101" s="59" t="s">
        <v>83</v>
      </c>
      <c r="G101" s="121"/>
      <c r="L101" s="77">
        <v>0</v>
      </c>
      <c r="M101" s="1">
        <f t="shared" si="1"/>
        <v>0</v>
      </c>
    </row>
    <row r="102" spans="3:13" hidden="1" x14ac:dyDescent="0.2">
      <c r="C102" s="59" t="s">
        <v>84</v>
      </c>
      <c r="G102" s="121"/>
      <c r="L102" s="77">
        <v>0</v>
      </c>
      <c r="M102" s="1">
        <f t="shared" si="1"/>
        <v>0</v>
      </c>
    </row>
    <row r="103" spans="3:13" hidden="1" x14ac:dyDescent="0.2">
      <c r="C103" s="59" t="s">
        <v>85</v>
      </c>
      <c r="G103" s="121"/>
      <c r="L103" s="77">
        <v>0</v>
      </c>
      <c r="M103" s="1">
        <f t="shared" si="1"/>
        <v>0</v>
      </c>
    </row>
    <row r="104" spans="3:13" hidden="1" x14ac:dyDescent="0.2">
      <c r="C104" s="59" t="s">
        <v>86</v>
      </c>
      <c r="G104" s="121"/>
      <c r="L104" s="77">
        <v>0</v>
      </c>
      <c r="M104" s="1">
        <f t="shared" si="1"/>
        <v>0</v>
      </c>
    </row>
    <row r="105" spans="3:13" hidden="1" x14ac:dyDescent="0.2">
      <c r="C105" s="59" t="s">
        <v>87</v>
      </c>
      <c r="G105" s="121"/>
      <c r="L105" s="77">
        <v>0</v>
      </c>
      <c r="M105" s="1">
        <f t="shared" si="1"/>
        <v>0</v>
      </c>
    </row>
    <row r="106" spans="3:13" hidden="1" x14ac:dyDescent="0.2">
      <c r="C106" s="59" t="s">
        <v>88</v>
      </c>
      <c r="G106" s="121"/>
      <c r="L106" s="77">
        <v>0</v>
      </c>
      <c r="M106" s="1">
        <f t="shared" si="1"/>
        <v>0</v>
      </c>
    </row>
    <row r="107" spans="3:13" hidden="1" x14ac:dyDescent="0.2">
      <c r="C107" s="59" t="s">
        <v>72</v>
      </c>
      <c r="G107" s="121"/>
      <c r="L107" s="77">
        <v>0</v>
      </c>
      <c r="M107" s="1">
        <f t="shared" si="1"/>
        <v>0</v>
      </c>
    </row>
    <row r="108" spans="3:13" x14ac:dyDescent="0.2">
      <c r="C108" s="59">
        <v>2024</v>
      </c>
      <c r="G108" s="121"/>
    </row>
    <row r="109" spans="3:13" x14ac:dyDescent="0.2">
      <c r="C109" s="59">
        <v>2023</v>
      </c>
      <c r="G109" s="121"/>
    </row>
    <row r="110" spans="3:13" x14ac:dyDescent="0.2">
      <c r="C110" s="59">
        <f>C109-1</f>
        <v>2022</v>
      </c>
      <c r="D110" s="24"/>
      <c r="E110" s="15"/>
      <c r="F110" s="15"/>
      <c r="G110" s="121"/>
      <c r="L110" s="25"/>
    </row>
    <row r="111" spans="3:13" x14ac:dyDescent="0.2">
      <c r="C111" s="59">
        <f t="shared" ref="C111:C118" si="2">C110-1</f>
        <v>2021</v>
      </c>
      <c r="G111" s="121"/>
      <c r="L111" s="25"/>
    </row>
    <row r="112" spans="3:13" x14ac:dyDescent="0.2">
      <c r="C112" s="59">
        <f t="shared" si="2"/>
        <v>2020</v>
      </c>
      <c r="G112" s="121"/>
      <c r="K112" s="3"/>
      <c r="L112" s="3"/>
      <c r="M112" s="3"/>
    </row>
    <row r="113" spans="3:11" x14ac:dyDescent="0.2">
      <c r="C113" s="59">
        <f t="shared" si="2"/>
        <v>2019</v>
      </c>
      <c r="G113" s="121"/>
    </row>
    <row r="114" spans="3:11" x14ac:dyDescent="0.2">
      <c r="C114" s="59">
        <f t="shared" si="2"/>
        <v>2018</v>
      </c>
      <c r="G114" s="121"/>
    </row>
    <row r="115" spans="3:11" x14ac:dyDescent="0.2">
      <c r="C115" s="59">
        <f t="shared" si="2"/>
        <v>2017</v>
      </c>
      <c r="G115" s="121"/>
      <c r="K115" s="81"/>
    </row>
    <row r="116" spans="3:11" x14ac:dyDescent="0.2">
      <c r="C116" s="59">
        <f t="shared" si="2"/>
        <v>2016</v>
      </c>
      <c r="G116" s="121"/>
    </row>
    <row r="117" spans="3:11" x14ac:dyDescent="0.2">
      <c r="C117" s="59">
        <f t="shared" si="2"/>
        <v>2015</v>
      </c>
      <c r="G117" s="121"/>
    </row>
    <row r="118" spans="3:11" x14ac:dyDescent="0.2">
      <c r="C118" s="59">
        <f t="shared" si="2"/>
        <v>2014</v>
      </c>
      <c r="G118" s="121"/>
    </row>
    <row r="119" spans="3:11" x14ac:dyDescent="0.2">
      <c r="D119" s="3"/>
      <c r="G119" s="3"/>
      <c r="H119" s="3"/>
    </row>
    <row r="120" spans="3:11" x14ac:dyDescent="0.2">
      <c r="D120" s="3"/>
      <c r="G120" s="3"/>
      <c r="H120" s="3"/>
    </row>
    <row r="121" spans="3:11" x14ac:dyDescent="0.2">
      <c r="D121" s="3"/>
      <c r="G121" s="3"/>
      <c r="H121" s="3"/>
    </row>
    <row r="122" spans="3:11" x14ac:dyDescent="0.2">
      <c r="D122" s="3"/>
      <c r="G122" s="3"/>
      <c r="H122" s="3"/>
    </row>
  </sheetData>
  <sheetProtection algorithmName="SHA-512" hashValue="xpa9BzQWZtBl7WH8DIAETJBsEH5QGJhi9YTDnOWc0nWhkSVxAWlpSHXNy/gzq2/7SPNn9HlR4qZSW0L8rRmxhg==" saltValue="CAqU+PA7+bX5G8IkKpOrUg==" spinCount="100000" sheet="1" objects="1" scenarios="1"/>
  <protectedRanges>
    <protectedRange sqref="G90:G91 G78:G79 H81:H88 G53:G55 G67:G70 G58:G63" name="Range1_4"/>
    <protectedRange sqref="G81:G85" name="Range1_26"/>
    <protectedRange sqref="C89:C90 G89 C100:C101" name="Range1_2_1"/>
    <protectedRange sqref="C102:C106 C91:C94" name="Range1_3"/>
  </protectedRanges>
  <mergeCells count="32">
    <mergeCell ref="E32:I33"/>
    <mergeCell ref="M25:M27"/>
    <mergeCell ref="E25:I25"/>
    <mergeCell ref="F27:I27"/>
    <mergeCell ref="F28:I28"/>
    <mergeCell ref="F29:I29"/>
    <mergeCell ref="C40:G40"/>
    <mergeCell ref="C41:G41"/>
    <mergeCell ref="A36:I36"/>
    <mergeCell ref="C45:G49"/>
    <mergeCell ref="C38:G38"/>
    <mergeCell ref="C39:G39"/>
    <mergeCell ref="A3:I3"/>
    <mergeCell ref="A14:B14"/>
    <mergeCell ref="A1:I1"/>
    <mergeCell ref="A2:I2"/>
    <mergeCell ref="E7:I7"/>
    <mergeCell ref="E14:I15"/>
    <mergeCell ref="A9:B9"/>
    <mergeCell ref="E9:I9"/>
    <mergeCell ref="E10:I11"/>
    <mergeCell ref="E12:I12"/>
    <mergeCell ref="A17:B17"/>
    <mergeCell ref="E20:I21"/>
    <mergeCell ref="E30:I30"/>
    <mergeCell ref="E17:I19"/>
    <mergeCell ref="A31:B31"/>
    <mergeCell ref="A26:B26"/>
    <mergeCell ref="F26:I26"/>
    <mergeCell ref="E22:I23"/>
    <mergeCell ref="A25:B25"/>
    <mergeCell ref="E31:I31"/>
  </mergeCells>
  <dataValidations count="5">
    <dataValidation type="decimal" allowBlank="1" showInputMessage="1" showErrorMessage="1" sqref="G71 G77 G56:G57 G92:G118">
      <formula1>-1000</formula1>
      <formula2>1000</formula2>
    </dataValidation>
    <dataValidation type="whole" allowBlank="1" showInputMessage="1" showErrorMessage="1" sqref="G84:G85">
      <formula1>0</formula1>
      <formula2>1000</formula2>
    </dataValidation>
    <dataValidation type="whole" allowBlank="1" showInputMessage="1" showErrorMessage="1" error="Please do not enter text in your response." sqref="G54 G78:G79">
      <formula1>0</formula1>
      <formula2>1000000000000000</formula2>
    </dataValidation>
    <dataValidation type="decimal" allowBlank="1" showInputMessage="1" showErrorMessage="1" error="Please do not enter text in your response." sqref="G67 G69:G70">
      <formula1>0</formula1>
      <formula2>10</formula2>
    </dataValidation>
    <dataValidation type="list" allowBlank="1" showInputMessage="1" showErrorMessage="1" sqref="C7 C9 C14 C17 C25 C31">
      <formula1>"Highly Advantageous, Advantageous, Not Advantageous"</formula1>
    </dataValidation>
  </dataValidations>
  <pageMargins left="0.5" right="0.5" top="1" bottom="0.5" header="0.25" footer="0.15"/>
  <pageSetup orientation="landscape" r:id="rId1"/>
  <headerFooter>
    <oddHeader>&amp;L
&amp;"-,Bold"&amp;K03+000Falmouth Retirement System  &amp;"-,Regular"&amp;K01+000 
U.S. Small Cap Core&amp;K000000 Equity Investment Management RFP
&amp;C
&amp;R&amp;G</oddHeader>
    <oddFooter xml:space="preserve">&amp;C&amp;9&amp;K03+000
</oddFooter>
  </headerFooter>
  <rowBreaks count="1" manualBreakCount="1">
    <brk id="85" max="7" man="1"/>
  </rowBreaks>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'I:\Research\Client RFPs\2023\2023-01 Haverhill Intermediated IG Fixed Income\[U.S. Investment Grade Fixed Income  RFP Summary Questionnaire_2023-02.xlsx]Pull Down Data'!#REF!</xm:f>
          </x14:formula1>
          <xm:sqref>H75</xm:sqref>
        </x14:dataValidation>
        <x14:dataValidation type="list" allowBlank="1" showInputMessage="1" showErrorMessage="1">
          <x14:formula1>
            <xm:f>'Data Validation'!$B$4:$B$54</xm:f>
          </x14:formula1>
          <xm:sqref>G75</xm:sqref>
        </x14:dataValidation>
        <x14:dataValidation type="list" allowBlank="1" showInputMessage="1" showErrorMessage="1">
          <x14:formula1>
            <xm:f>'Data Validation'!$I$3:$I$6</xm:f>
          </x14:formula1>
          <xm:sqref>C26 C30</xm:sqref>
        </x14:dataValidation>
        <x14:dataValidation type="list" allowBlank="1" showInputMessage="1" showErrorMessage="1">
          <x14:formula1>
            <xm:f>'Data Validation'!$D$4:$D$7</xm:f>
          </x14:formula1>
          <xm:sqref>G60</xm:sqref>
        </x14:dataValidation>
        <x14:dataValidation type="list" allowBlank="1" showInputMessage="1" showErrorMessage="1">
          <x14:formula1>
            <xm:f>'Data Validation'!$C$4:$C$10</xm:f>
          </x14:formula1>
          <xm:sqref>G53</xm:sqref>
        </x14:dataValidation>
        <x14:dataValidation type="list" allowBlank="1" showInputMessage="1" showErrorMessage="1">
          <x14:formula1>
            <xm:f>'Data Validation'!$H$4:$H$9</xm:f>
          </x14:formula1>
          <xm:sqref>G89</xm:sqref>
        </x14:dataValidation>
        <x14:dataValidation type="list" allowBlank="1" showInputMessage="1" showErrorMessage="1">
          <x14:formula1>
            <xm:f>'Data Validation'!$E$4:$E$14</xm:f>
          </x14:formula1>
          <xm:sqref>G61</xm:sqref>
        </x14:dataValidation>
        <x14:dataValidation type="list" allowBlank="1" showInputMessage="1" showErrorMessage="1">
          <x14:formula1>
            <xm:f>'Data Validation'!$F$4:$F$10</xm:f>
          </x14:formula1>
          <xm:sqref>G62</xm:sqref>
        </x14:dataValidation>
        <x14:dataValidation type="list" allowBlank="1" showInputMessage="1" showErrorMessage="1" error="Please do not enter text in your response.">
          <x14:formula1>
            <xm:f>'Data Validation'!$I$4:$I$14</xm:f>
          </x14:formula1>
          <xm:sqref>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sqref="A1:XFD1048576"/>
    </sheetView>
  </sheetViews>
  <sheetFormatPr defaultRowHeight="13.5" customHeight="1" x14ac:dyDescent="0.2"/>
  <cols>
    <col min="1" max="1" width="2.7109375" style="138" customWidth="1"/>
    <col min="2" max="2" width="97.85546875" style="149" customWidth="1"/>
    <col min="3" max="3" width="13.85546875" style="149" customWidth="1"/>
    <col min="4" max="4" width="13.85546875" style="141" customWidth="1"/>
    <col min="5" max="6" width="11.140625" style="141" customWidth="1"/>
    <col min="7" max="50" width="9.140625" style="142"/>
    <col min="51" max="16384" width="9.140625" style="141"/>
  </cols>
  <sheetData>
    <row r="1" spans="1:50" s="135" customFormat="1" ht="13.5" customHeight="1" x14ac:dyDescent="0.2">
      <c r="A1" s="143" t="s">
        <v>205</v>
      </c>
      <c r="B1" s="144"/>
      <c r="C1" s="144"/>
      <c r="D1" s="134" t="s">
        <v>206</v>
      </c>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row>
    <row r="2" spans="1:50" s="135" customFormat="1" ht="13.5" customHeight="1" x14ac:dyDescent="0.2">
      <c r="A2" s="145"/>
      <c r="B2" s="144"/>
      <c r="C2" s="144"/>
      <c r="D2" s="134" t="s">
        <v>11</v>
      </c>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row>
    <row r="3" spans="1:50" s="135" customFormat="1" ht="13.5" customHeight="1" x14ac:dyDescent="0.2">
      <c r="A3" s="146"/>
      <c r="B3" s="144"/>
      <c r="C3" s="144"/>
      <c r="D3" s="134" t="s">
        <v>207</v>
      </c>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row>
    <row r="4" spans="1:50" ht="13.5" customHeight="1" x14ac:dyDescent="0.2">
      <c r="A4" s="137"/>
      <c r="B4" s="133"/>
      <c r="C4" s="133"/>
      <c r="D4" s="133"/>
    </row>
    <row r="5" spans="1:50" ht="13.5" customHeight="1" x14ac:dyDescent="0.2">
      <c r="A5" s="137"/>
      <c r="B5" s="133"/>
      <c r="C5" s="133"/>
      <c r="D5" s="133"/>
    </row>
    <row r="6" spans="1:50" ht="13.5" customHeight="1" x14ac:dyDescent="0.2">
      <c r="A6" s="137"/>
      <c r="B6" s="133"/>
      <c r="C6" s="133"/>
      <c r="D6" s="133"/>
    </row>
    <row r="7" spans="1:50" ht="13.5" customHeight="1" x14ac:dyDescent="0.2">
      <c r="A7" s="137"/>
      <c r="B7" s="133"/>
      <c r="C7" s="133"/>
      <c r="D7" s="133"/>
    </row>
    <row r="8" spans="1:50" ht="13.5" customHeight="1" x14ac:dyDescent="0.2">
      <c r="A8" s="137"/>
      <c r="B8" s="133"/>
      <c r="C8" s="133"/>
      <c r="D8" s="133"/>
    </row>
    <row r="9" spans="1:50" ht="13.5" customHeight="1" x14ac:dyDescent="0.2">
      <c r="A9" s="137"/>
      <c r="B9" s="133"/>
      <c r="C9" s="133"/>
      <c r="D9" s="133"/>
    </row>
    <row r="10" spans="1:50" ht="13.5" customHeight="1" x14ac:dyDescent="0.2">
      <c r="A10" s="137"/>
      <c r="B10" s="133"/>
      <c r="C10" s="133"/>
      <c r="D10" s="133"/>
    </row>
    <row r="11" spans="1:50" ht="13.5" customHeight="1" x14ac:dyDescent="0.2">
      <c r="A11" s="137"/>
      <c r="B11" s="133"/>
      <c r="C11" s="133"/>
      <c r="D11" s="133"/>
    </row>
    <row r="12" spans="1:50" ht="13.5" customHeight="1" x14ac:dyDescent="0.2">
      <c r="A12" s="137"/>
      <c r="B12" s="133"/>
      <c r="C12" s="133"/>
      <c r="D12" s="133"/>
    </row>
    <row r="13" spans="1:50" ht="13.5" customHeight="1" x14ac:dyDescent="0.2">
      <c r="A13" s="137"/>
      <c r="B13" s="133"/>
      <c r="C13" s="133"/>
      <c r="D13" s="133"/>
    </row>
    <row r="14" spans="1:50" ht="13.5" customHeight="1" x14ac:dyDescent="0.2">
      <c r="A14" s="137"/>
      <c r="B14" s="133"/>
      <c r="C14" s="133"/>
      <c r="D14" s="133"/>
    </row>
    <row r="15" spans="1:50" ht="13.5" customHeight="1" x14ac:dyDescent="0.2">
      <c r="A15" s="137"/>
      <c r="B15" s="133"/>
      <c r="C15" s="133"/>
      <c r="D15" s="133"/>
    </row>
    <row r="16" spans="1:50" s="147" customFormat="1" ht="13.5" customHeight="1" x14ac:dyDescent="0.2">
      <c r="A16" s="137"/>
      <c r="B16" s="133"/>
      <c r="C16" s="133"/>
      <c r="D16" s="133"/>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row>
    <row r="17" spans="1:50" ht="13.5" customHeight="1" x14ac:dyDescent="0.2">
      <c r="A17" s="137"/>
      <c r="B17" s="133"/>
      <c r="C17" s="133"/>
      <c r="D17" s="133"/>
    </row>
    <row r="18" spans="1:50" ht="13.5" customHeight="1" x14ac:dyDescent="0.2">
      <c r="A18" s="137"/>
      <c r="B18" s="133"/>
      <c r="C18" s="133"/>
      <c r="D18" s="133"/>
    </row>
    <row r="19" spans="1:50" ht="13.5" customHeight="1" x14ac:dyDescent="0.2">
      <c r="A19" s="137"/>
      <c r="B19" s="133"/>
      <c r="C19" s="133"/>
      <c r="D19" s="133"/>
    </row>
    <row r="20" spans="1:50" ht="13.5" customHeight="1" x14ac:dyDescent="0.2">
      <c r="A20" s="137"/>
      <c r="B20" s="133"/>
      <c r="C20" s="133"/>
      <c r="D20" s="133"/>
    </row>
    <row r="21" spans="1:50" ht="13.5" customHeight="1" x14ac:dyDescent="0.2">
      <c r="A21" s="137"/>
      <c r="B21" s="133"/>
      <c r="C21" s="133"/>
      <c r="D21" s="133"/>
    </row>
    <row r="22" spans="1:50" ht="13.5" customHeight="1" x14ac:dyDescent="0.2">
      <c r="A22" s="137"/>
      <c r="B22" s="133"/>
      <c r="C22" s="133"/>
      <c r="D22" s="133"/>
    </row>
    <row r="23" spans="1:50" ht="13.5" customHeight="1" x14ac:dyDescent="0.2">
      <c r="A23" s="137"/>
      <c r="B23" s="133"/>
      <c r="C23" s="133"/>
      <c r="D23" s="133"/>
    </row>
    <row r="24" spans="1:50" ht="13.5" customHeight="1" x14ac:dyDescent="0.2">
      <c r="A24" s="137"/>
      <c r="B24" s="133"/>
      <c r="C24" s="133"/>
      <c r="D24" s="133"/>
    </row>
    <row r="25" spans="1:50" ht="13.5" customHeight="1" x14ac:dyDescent="0.2">
      <c r="A25" s="137"/>
      <c r="B25" s="133"/>
      <c r="C25" s="133"/>
      <c r="D25" s="133"/>
    </row>
    <row r="26" spans="1:50" ht="13.5" customHeight="1" x14ac:dyDescent="0.2">
      <c r="A26" s="137"/>
      <c r="B26" s="133"/>
      <c r="C26" s="133"/>
      <c r="D26" s="133"/>
    </row>
    <row r="27" spans="1:50" ht="13.5" customHeight="1" x14ac:dyDescent="0.2">
      <c r="A27" s="137"/>
      <c r="B27" s="133"/>
      <c r="C27" s="133"/>
      <c r="D27" s="133"/>
    </row>
    <row r="28" spans="1:50" ht="13.5" customHeight="1" x14ac:dyDescent="0.2">
      <c r="A28" s="137"/>
      <c r="B28" s="133"/>
      <c r="C28" s="133"/>
      <c r="D28" s="133"/>
    </row>
    <row r="29" spans="1:50" ht="13.5" customHeight="1" x14ac:dyDescent="0.2">
      <c r="A29" s="137"/>
      <c r="B29" s="133"/>
      <c r="C29" s="133"/>
      <c r="D29" s="133"/>
    </row>
    <row r="30" spans="1:50" s="147" customFormat="1" ht="13.5" customHeight="1" x14ac:dyDescent="0.2">
      <c r="A30" s="137"/>
      <c r="B30" s="133"/>
      <c r="C30" s="133"/>
      <c r="D30" s="133"/>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row>
    <row r="31" spans="1:50" ht="13.5" customHeight="1" x14ac:dyDescent="0.2">
      <c r="A31" s="137"/>
      <c r="B31" s="133"/>
      <c r="C31" s="133"/>
      <c r="D31" s="133"/>
    </row>
    <row r="32" spans="1:50" ht="13.5" customHeight="1" x14ac:dyDescent="0.2">
      <c r="A32" s="137"/>
      <c r="B32" s="133"/>
      <c r="C32" s="133"/>
      <c r="D32" s="133"/>
    </row>
    <row r="33" spans="1:50" ht="13.5" customHeight="1" x14ac:dyDescent="0.2">
      <c r="A33" s="137"/>
      <c r="B33" s="133"/>
      <c r="C33" s="133"/>
      <c r="D33" s="133"/>
    </row>
    <row r="34" spans="1:50" ht="13.5" customHeight="1" x14ac:dyDescent="0.2">
      <c r="A34" s="137"/>
      <c r="B34" s="133"/>
      <c r="C34" s="133"/>
      <c r="D34" s="133"/>
    </row>
    <row r="35" spans="1:50" ht="13.5" customHeight="1" x14ac:dyDescent="0.2">
      <c r="A35" s="137"/>
      <c r="B35" s="133"/>
      <c r="C35" s="133"/>
      <c r="D35" s="133"/>
    </row>
    <row r="36" spans="1:50" ht="13.5" customHeight="1" x14ac:dyDescent="0.2">
      <c r="A36" s="137"/>
      <c r="B36" s="133"/>
      <c r="C36" s="133"/>
      <c r="D36" s="133"/>
    </row>
    <row r="37" spans="1:50" s="147" customFormat="1" ht="13.5" customHeight="1" x14ac:dyDescent="0.2">
      <c r="A37" s="137"/>
      <c r="B37" s="133"/>
      <c r="C37" s="133"/>
      <c r="D37" s="133"/>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row>
    <row r="38" spans="1:50" ht="13.5" customHeight="1" x14ac:dyDescent="0.2">
      <c r="A38" s="137"/>
      <c r="B38" s="133"/>
      <c r="C38" s="133"/>
      <c r="D38" s="133"/>
    </row>
    <row r="39" spans="1:50" ht="13.5" customHeight="1" x14ac:dyDescent="0.2">
      <c r="A39" s="137"/>
      <c r="B39" s="133"/>
      <c r="C39" s="133"/>
      <c r="D39" s="133"/>
    </row>
    <row r="40" spans="1:50" ht="13.5" customHeight="1" x14ac:dyDescent="0.2">
      <c r="A40" s="137"/>
      <c r="B40" s="133"/>
      <c r="C40" s="133"/>
      <c r="D40" s="133"/>
    </row>
    <row r="41" spans="1:50" ht="13.5" customHeight="1" x14ac:dyDescent="0.2">
      <c r="A41" s="137"/>
      <c r="B41" s="133"/>
      <c r="C41" s="133"/>
      <c r="D41" s="133"/>
    </row>
    <row r="42" spans="1:50" ht="13.5" customHeight="1" x14ac:dyDescent="0.2">
      <c r="A42" s="137"/>
      <c r="B42" s="133"/>
      <c r="C42" s="133"/>
      <c r="D42" s="133"/>
    </row>
    <row r="43" spans="1:50" ht="13.5" customHeight="1" x14ac:dyDescent="0.2">
      <c r="A43" s="137"/>
      <c r="B43" s="133"/>
      <c r="C43" s="133"/>
      <c r="D43" s="133"/>
    </row>
    <row r="44" spans="1:50" ht="13.5" customHeight="1" x14ac:dyDescent="0.2">
      <c r="A44" s="137"/>
      <c r="B44" s="133"/>
      <c r="C44" s="133"/>
      <c r="D44" s="133"/>
    </row>
    <row r="45" spans="1:50" ht="13.5" customHeight="1" x14ac:dyDescent="0.2">
      <c r="A45" s="137"/>
      <c r="B45" s="133"/>
      <c r="C45" s="133"/>
      <c r="D45" s="133"/>
    </row>
    <row r="46" spans="1:50" ht="13.5" customHeight="1" x14ac:dyDescent="0.2">
      <c r="A46" s="137"/>
      <c r="B46" s="133"/>
      <c r="C46" s="133"/>
      <c r="D46" s="133"/>
    </row>
    <row r="47" spans="1:50" ht="13.5" customHeight="1" x14ac:dyDescent="0.2">
      <c r="A47" s="137"/>
      <c r="B47" s="133"/>
      <c r="C47" s="133"/>
      <c r="D47" s="133"/>
    </row>
    <row r="48" spans="1:50" ht="13.5" customHeight="1" x14ac:dyDescent="0.2">
      <c r="A48" s="137"/>
      <c r="B48" s="133"/>
      <c r="C48" s="133"/>
      <c r="D48" s="133"/>
    </row>
    <row r="49" spans="1:50" ht="13.5" customHeight="1" x14ac:dyDescent="0.2">
      <c r="A49" s="137"/>
      <c r="B49" s="133"/>
      <c r="C49" s="133"/>
      <c r="D49" s="133"/>
    </row>
    <row r="50" spans="1:50" ht="13.5" customHeight="1" x14ac:dyDescent="0.2">
      <c r="A50" s="137"/>
      <c r="B50" s="133"/>
      <c r="C50" s="133"/>
      <c r="D50" s="133"/>
    </row>
    <row r="51" spans="1:50" ht="13.5" customHeight="1" x14ac:dyDescent="0.2">
      <c r="A51" s="137"/>
      <c r="B51" s="133"/>
      <c r="C51" s="133"/>
      <c r="D51" s="133"/>
    </row>
    <row r="52" spans="1:50" ht="13.5" customHeight="1" x14ac:dyDescent="0.2">
      <c r="A52" s="137"/>
      <c r="B52" s="133"/>
      <c r="C52" s="133"/>
      <c r="D52" s="133"/>
    </row>
    <row r="53" spans="1:50" ht="13.5" customHeight="1" x14ac:dyDescent="0.2">
      <c r="A53" s="137"/>
      <c r="B53" s="133"/>
      <c r="C53" s="133"/>
      <c r="D53" s="133"/>
    </row>
    <row r="54" spans="1:50" s="147" customFormat="1" ht="13.5" customHeight="1" x14ac:dyDescent="0.2">
      <c r="A54" s="137"/>
      <c r="B54" s="133"/>
      <c r="C54" s="133"/>
      <c r="D54" s="133"/>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row>
    <row r="55" spans="1:50" ht="13.5" customHeight="1" x14ac:dyDescent="0.2">
      <c r="A55" s="137"/>
      <c r="B55" s="133"/>
      <c r="C55" s="133"/>
      <c r="D55" s="133"/>
    </row>
    <row r="56" spans="1:50" ht="13.5" customHeight="1" x14ac:dyDescent="0.2">
      <c r="A56" s="137"/>
      <c r="B56" s="133"/>
      <c r="C56" s="133"/>
      <c r="D56" s="133"/>
    </row>
    <row r="57" spans="1:50" ht="13.5" customHeight="1" x14ac:dyDescent="0.2">
      <c r="A57" s="137"/>
      <c r="B57" s="133"/>
      <c r="C57" s="133"/>
      <c r="D57" s="133"/>
    </row>
    <row r="58" spans="1:50" ht="13.5" customHeight="1" x14ac:dyDescent="0.2">
      <c r="A58" s="137"/>
      <c r="B58" s="133"/>
      <c r="C58" s="133"/>
      <c r="D58" s="133"/>
    </row>
    <row r="59" spans="1:50" ht="13.5" customHeight="1" x14ac:dyDescent="0.2">
      <c r="A59" s="137"/>
      <c r="B59" s="133"/>
      <c r="C59" s="133"/>
      <c r="D59" s="133"/>
    </row>
    <row r="60" spans="1:50" ht="13.5" customHeight="1" x14ac:dyDescent="0.2">
      <c r="A60" s="137"/>
      <c r="B60" s="133"/>
      <c r="C60" s="133"/>
      <c r="D60" s="133"/>
    </row>
    <row r="61" spans="1:50" ht="13.5" customHeight="1" x14ac:dyDescent="0.2">
      <c r="A61" s="137"/>
      <c r="B61" s="133"/>
      <c r="C61" s="133"/>
      <c r="D61" s="133"/>
    </row>
    <row r="62" spans="1:50" ht="13.5" customHeight="1" x14ac:dyDescent="0.2">
      <c r="A62" s="137"/>
      <c r="B62" s="133"/>
      <c r="C62" s="133"/>
      <c r="D62" s="133"/>
    </row>
    <row r="63" spans="1:50" ht="13.5" customHeight="1" x14ac:dyDescent="0.2">
      <c r="A63" s="137"/>
      <c r="B63" s="133"/>
      <c r="C63" s="133"/>
      <c r="D63" s="133"/>
    </row>
    <row r="64" spans="1:50" ht="13.5" customHeight="1" x14ac:dyDescent="0.2">
      <c r="A64" s="137"/>
      <c r="B64" s="133"/>
      <c r="C64" s="133"/>
      <c r="D64" s="133"/>
    </row>
    <row r="65" spans="1:50" ht="13.5" customHeight="1" x14ac:dyDescent="0.2">
      <c r="A65" s="137"/>
      <c r="B65" s="133"/>
      <c r="C65" s="133"/>
      <c r="D65" s="133"/>
    </row>
    <row r="66" spans="1:50" s="147" customFormat="1" ht="13.5" customHeight="1" x14ac:dyDescent="0.2">
      <c r="A66" s="137"/>
      <c r="B66" s="133"/>
      <c r="C66" s="133"/>
      <c r="D66" s="133"/>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c r="AS66" s="148"/>
      <c r="AT66" s="148"/>
      <c r="AU66" s="148"/>
      <c r="AV66" s="148"/>
      <c r="AW66" s="148"/>
      <c r="AX66" s="148"/>
    </row>
    <row r="67" spans="1:50" ht="13.5" customHeight="1" x14ac:dyDescent="0.2">
      <c r="A67" s="137"/>
      <c r="B67" s="133"/>
      <c r="C67" s="133"/>
      <c r="D67" s="133"/>
    </row>
    <row r="68" spans="1:50" ht="13.5" customHeight="1" x14ac:dyDescent="0.2">
      <c r="A68" s="137"/>
      <c r="B68" s="133"/>
      <c r="C68" s="133"/>
      <c r="D68" s="133"/>
    </row>
    <row r="69" spans="1:50" ht="13.5" customHeight="1" x14ac:dyDescent="0.2">
      <c r="A69" s="137"/>
      <c r="B69" s="133"/>
      <c r="C69" s="133"/>
      <c r="D69" s="133"/>
    </row>
    <row r="70" spans="1:50" ht="13.5" customHeight="1" x14ac:dyDescent="0.2">
      <c r="A70" s="137"/>
      <c r="B70" s="133"/>
      <c r="C70" s="133"/>
      <c r="D70" s="133"/>
    </row>
    <row r="71" spans="1:50" ht="13.5" customHeight="1" x14ac:dyDescent="0.2">
      <c r="A71" s="137"/>
      <c r="B71" s="133"/>
      <c r="C71" s="133"/>
      <c r="D71" s="133"/>
    </row>
    <row r="72" spans="1:50" ht="13.5" customHeight="1" x14ac:dyDescent="0.2">
      <c r="A72" s="137"/>
      <c r="B72" s="133"/>
      <c r="C72" s="133"/>
      <c r="D72" s="133"/>
    </row>
    <row r="73" spans="1:50" ht="13.5" customHeight="1" x14ac:dyDescent="0.2">
      <c r="A73" s="137"/>
      <c r="B73" s="133"/>
      <c r="C73" s="133"/>
      <c r="D73" s="133"/>
    </row>
    <row r="74" spans="1:50" ht="13.5" customHeight="1" x14ac:dyDescent="0.2">
      <c r="A74" s="137"/>
      <c r="B74" s="133"/>
      <c r="C74" s="133"/>
      <c r="D74" s="133"/>
    </row>
    <row r="75" spans="1:50" ht="13.5" customHeight="1" x14ac:dyDescent="0.2">
      <c r="A75" s="137"/>
      <c r="B75" s="133"/>
      <c r="C75" s="133"/>
      <c r="D75" s="133"/>
    </row>
    <row r="76" spans="1:50" ht="13.5" customHeight="1" x14ac:dyDescent="0.2">
      <c r="A76" s="137"/>
      <c r="B76" s="133"/>
      <c r="C76" s="133"/>
      <c r="D76" s="133"/>
    </row>
    <row r="77" spans="1:50" ht="13.5" customHeight="1" x14ac:dyDescent="0.2">
      <c r="A77" s="137"/>
      <c r="B77" s="133"/>
      <c r="C77" s="133"/>
      <c r="D77" s="133"/>
    </row>
    <row r="78" spans="1:50" s="147" customFormat="1" ht="13.5" customHeight="1" x14ac:dyDescent="0.2">
      <c r="A78" s="137"/>
      <c r="B78" s="133"/>
      <c r="C78" s="133"/>
      <c r="D78" s="133"/>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c r="AL78" s="148"/>
      <c r="AM78" s="148"/>
      <c r="AN78" s="148"/>
      <c r="AO78" s="148"/>
      <c r="AP78" s="148"/>
      <c r="AQ78" s="148"/>
      <c r="AR78" s="148"/>
      <c r="AS78" s="148"/>
      <c r="AT78" s="148"/>
      <c r="AU78" s="148"/>
      <c r="AV78" s="148"/>
      <c r="AW78" s="148"/>
      <c r="AX78" s="148"/>
    </row>
    <row r="79" spans="1:50" ht="13.5" customHeight="1" x14ac:dyDescent="0.2">
      <c r="A79" s="137"/>
      <c r="B79" s="133"/>
      <c r="C79" s="133"/>
      <c r="D79" s="133"/>
    </row>
    <row r="80" spans="1:50" ht="13.5" customHeight="1" x14ac:dyDescent="0.2">
      <c r="A80" s="137"/>
      <c r="B80" s="133"/>
      <c r="C80" s="133"/>
      <c r="D80" s="133"/>
    </row>
    <row r="81" spans="1:4" ht="13.5" customHeight="1" x14ac:dyDescent="0.2">
      <c r="A81" s="137"/>
      <c r="B81" s="133"/>
      <c r="C81" s="133"/>
      <c r="D81" s="133"/>
    </row>
    <row r="82" spans="1:4" ht="13.5" customHeight="1" x14ac:dyDescent="0.2">
      <c r="A82" s="137"/>
      <c r="B82" s="133"/>
      <c r="C82" s="133"/>
      <c r="D82" s="133"/>
    </row>
    <row r="83" spans="1:4" ht="13.5" customHeight="1" x14ac:dyDescent="0.2">
      <c r="A83" s="137"/>
      <c r="B83" s="133"/>
      <c r="C83" s="133"/>
      <c r="D83" s="133"/>
    </row>
    <row r="84" spans="1:4" ht="13.5" customHeight="1" x14ac:dyDescent="0.2">
      <c r="A84" s="137"/>
      <c r="B84" s="133"/>
      <c r="C84" s="133"/>
      <c r="D84" s="133"/>
    </row>
    <row r="85" spans="1:4" ht="13.5" customHeight="1" x14ac:dyDescent="0.2">
      <c r="A85" s="137"/>
      <c r="B85" s="133"/>
      <c r="C85" s="133"/>
      <c r="D85" s="133"/>
    </row>
    <row r="86" spans="1:4" ht="13.5" customHeight="1" x14ac:dyDescent="0.2">
      <c r="A86" s="137"/>
      <c r="B86" s="133"/>
      <c r="C86" s="133"/>
      <c r="D86" s="133"/>
    </row>
    <row r="87" spans="1:4" ht="13.5" customHeight="1" x14ac:dyDescent="0.2">
      <c r="A87" s="137"/>
      <c r="B87" s="133"/>
      <c r="C87" s="133"/>
      <c r="D87" s="133"/>
    </row>
    <row r="88" spans="1:4" ht="13.5" customHeight="1" x14ac:dyDescent="0.2">
      <c r="A88" s="137"/>
      <c r="B88" s="133"/>
      <c r="C88" s="133"/>
      <c r="D88" s="133"/>
    </row>
    <row r="89" spans="1:4" ht="13.5" customHeight="1" x14ac:dyDescent="0.2">
      <c r="A89" s="137"/>
      <c r="B89" s="133"/>
      <c r="C89" s="133"/>
      <c r="D89" s="133"/>
    </row>
    <row r="90" spans="1:4" ht="13.5" customHeight="1" x14ac:dyDescent="0.2">
      <c r="A90" s="137"/>
      <c r="B90" s="133"/>
      <c r="C90" s="133"/>
      <c r="D90" s="133"/>
    </row>
    <row r="91" spans="1:4" ht="13.5" customHeight="1" x14ac:dyDescent="0.2">
      <c r="A91" s="137"/>
      <c r="B91" s="133"/>
      <c r="C91" s="133"/>
      <c r="D91" s="133"/>
    </row>
    <row r="92" spans="1:4" ht="13.5" customHeight="1" x14ac:dyDescent="0.2">
      <c r="A92" s="137"/>
      <c r="B92" s="133"/>
      <c r="C92" s="133"/>
      <c r="D92" s="133"/>
    </row>
    <row r="93" spans="1:4" ht="13.5" customHeight="1" x14ac:dyDescent="0.2">
      <c r="A93" s="137"/>
      <c r="B93" s="133"/>
      <c r="C93" s="133"/>
      <c r="D93" s="133"/>
    </row>
    <row r="94" spans="1:4" ht="13.5" customHeight="1" x14ac:dyDescent="0.2">
      <c r="A94" s="137"/>
      <c r="B94" s="133"/>
      <c r="C94" s="133"/>
      <c r="D94" s="133"/>
    </row>
    <row r="95" spans="1:4" ht="13.5" customHeight="1" x14ac:dyDescent="0.2">
      <c r="A95" s="137"/>
      <c r="B95" s="133"/>
      <c r="C95" s="133"/>
      <c r="D95" s="133"/>
    </row>
    <row r="96" spans="1:4" ht="13.5" customHeight="1" x14ac:dyDescent="0.2">
      <c r="A96" s="137"/>
      <c r="B96" s="133"/>
      <c r="C96" s="133"/>
      <c r="D96" s="133"/>
    </row>
    <row r="97" spans="1:4" ht="13.5" customHeight="1" x14ac:dyDescent="0.2">
      <c r="A97" s="137"/>
      <c r="B97" s="133"/>
      <c r="C97" s="133"/>
      <c r="D97" s="133"/>
    </row>
    <row r="98" spans="1:4" ht="13.5" customHeight="1" x14ac:dyDescent="0.2">
      <c r="A98" s="137"/>
      <c r="B98" s="133"/>
      <c r="C98" s="133"/>
      <c r="D98" s="133"/>
    </row>
    <row r="99" spans="1:4" ht="13.5" customHeight="1" x14ac:dyDescent="0.2">
      <c r="A99" s="137"/>
      <c r="B99" s="133"/>
      <c r="C99" s="133"/>
      <c r="D99" s="133"/>
    </row>
    <row r="100" spans="1:4" ht="13.5" customHeight="1" x14ac:dyDescent="0.2">
      <c r="A100" s="137"/>
      <c r="B100" s="133"/>
      <c r="C100" s="133"/>
      <c r="D100" s="133"/>
    </row>
    <row r="101" spans="1:4" ht="13.5" customHeight="1" x14ac:dyDescent="0.2">
      <c r="A101" s="137"/>
      <c r="B101" s="133"/>
      <c r="C101" s="133"/>
      <c r="D101" s="133"/>
    </row>
    <row r="102" spans="1:4" ht="13.5" customHeight="1" x14ac:dyDescent="0.2">
      <c r="A102" s="137"/>
      <c r="B102" s="133"/>
      <c r="C102" s="133"/>
      <c r="D102" s="133"/>
    </row>
    <row r="103" spans="1:4" ht="13.5" customHeight="1" x14ac:dyDescent="0.2">
      <c r="A103" s="137"/>
      <c r="B103" s="133"/>
      <c r="C103" s="133"/>
      <c r="D103" s="133"/>
    </row>
    <row r="104" spans="1:4" ht="13.5" customHeight="1" x14ac:dyDescent="0.2">
      <c r="A104" s="137"/>
      <c r="B104" s="133"/>
      <c r="C104" s="133"/>
      <c r="D104" s="133"/>
    </row>
    <row r="105" spans="1:4" ht="13.5" customHeight="1" x14ac:dyDescent="0.2">
      <c r="A105" s="137"/>
      <c r="B105" s="133"/>
      <c r="C105" s="133"/>
      <c r="D105" s="133"/>
    </row>
    <row r="106" spans="1:4" ht="13.5" customHeight="1" x14ac:dyDescent="0.2">
      <c r="A106" s="137"/>
      <c r="B106" s="133"/>
      <c r="C106" s="133"/>
      <c r="D106" s="133"/>
    </row>
    <row r="107" spans="1:4" ht="13.5" customHeight="1" x14ac:dyDescent="0.2">
      <c r="A107" s="137"/>
      <c r="B107" s="133"/>
      <c r="C107" s="133"/>
      <c r="D107" s="133"/>
    </row>
    <row r="108" spans="1:4" ht="13.5" customHeight="1" x14ac:dyDescent="0.2">
      <c r="A108" s="137"/>
      <c r="B108" s="133"/>
      <c r="C108" s="133"/>
      <c r="D108" s="133"/>
    </row>
    <row r="109" spans="1:4" ht="13.5" customHeight="1" x14ac:dyDescent="0.2">
      <c r="A109" s="137"/>
      <c r="B109" s="133"/>
      <c r="C109" s="133"/>
      <c r="D109" s="133"/>
    </row>
    <row r="110" spans="1:4" ht="13.5" customHeight="1" x14ac:dyDescent="0.2">
      <c r="A110" s="137"/>
      <c r="B110" s="133"/>
      <c r="C110" s="133"/>
      <c r="D110" s="133"/>
    </row>
    <row r="111" spans="1:4" ht="13.5" customHeight="1" x14ac:dyDescent="0.2">
      <c r="A111" s="137"/>
      <c r="B111" s="133"/>
      <c r="C111" s="133"/>
      <c r="D111" s="133"/>
    </row>
    <row r="112" spans="1:4" ht="13.5" customHeight="1" x14ac:dyDescent="0.2">
      <c r="A112" s="137"/>
      <c r="B112" s="133"/>
      <c r="C112" s="133"/>
      <c r="D112" s="133"/>
    </row>
    <row r="113" spans="1:4" ht="13.5" customHeight="1" x14ac:dyDescent="0.2">
      <c r="A113" s="137"/>
      <c r="B113" s="133"/>
      <c r="C113" s="133"/>
      <c r="D113" s="133"/>
    </row>
    <row r="114" spans="1:4" ht="13.5" customHeight="1" x14ac:dyDescent="0.2">
      <c r="A114" s="137"/>
      <c r="B114" s="133"/>
      <c r="C114" s="133"/>
      <c r="D114" s="133"/>
    </row>
    <row r="115" spans="1:4" ht="13.5" customHeight="1" x14ac:dyDescent="0.2">
      <c r="A115" s="137"/>
      <c r="B115" s="133"/>
      <c r="C115" s="133"/>
      <c r="D115" s="133"/>
    </row>
    <row r="116" spans="1:4" ht="13.5" customHeight="1" x14ac:dyDescent="0.2">
      <c r="A116" s="137"/>
      <c r="B116" s="133"/>
      <c r="C116" s="133"/>
      <c r="D116" s="133"/>
    </row>
    <row r="117" spans="1:4" ht="13.5" customHeight="1" x14ac:dyDescent="0.2">
      <c r="A117" s="137"/>
      <c r="B117" s="133"/>
      <c r="C117" s="133"/>
      <c r="D117" s="133"/>
    </row>
    <row r="118" spans="1:4" ht="13.5" customHeight="1" x14ac:dyDescent="0.2">
      <c r="C118" s="133"/>
    </row>
    <row r="119" spans="1:4" ht="13.5" customHeight="1" x14ac:dyDescent="0.2">
      <c r="C119" s="133"/>
    </row>
    <row r="120" spans="1:4" ht="13.5" customHeight="1" x14ac:dyDescent="0.2">
      <c r="C120" s="133"/>
    </row>
    <row r="121" spans="1:4" ht="13.5" customHeight="1" x14ac:dyDescent="0.2">
      <c r="C121" s="133"/>
    </row>
    <row r="122" spans="1:4" ht="13.5" customHeight="1" x14ac:dyDescent="0.2">
      <c r="C122" s="133"/>
    </row>
    <row r="123" spans="1:4" ht="13.5" customHeight="1" x14ac:dyDescent="0.2">
      <c r="C123" s="133"/>
    </row>
    <row r="124" spans="1:4" ht="13.5" customHeight="1" x14ac:dyDescent="0.2">
      <c r="A124" s="141"/>
      <c r="B124" s="141"/>
      <c r="C124" s="133"/>
    </row>
    <row r="125" spans="1:4" ht="13.5" customHeight="1" x14ac:dyDescent="0.2">
      <c r="A125" s="141"/>
      <c r="B125" s="141"/>
      <c r="C125" s="133"/>
    </row>
    <row r="126" spans="1:4" ht="13.5" customHeight="1" x14ac:dyDescent="0.2">
      <c r="A126" s="141"/>
      <c r="B126" s="141"/>
      <c r="C126" s="133"/>
    </row>
    <row r="127" spans="1:4" ht="13.5" customHeight="1" x14ac:dyDescent="0.2">
      <c r="A127" s="141"/>
      <c r="B127" s="141"/>
      <c r="C127" s="133"/>
    </row>
    <row r="128" spans="1:4" ht="13.5" customHeight="1" x14ac:dyDescent="0.2">
      <c r="C128" s="133"/>
    </row>
    <row r="129" spans="2:3" ht="13.5" customHeight="1" x14ac:dyDescent="0.2">
      <c r="B129" s="141"/>
      <c r="C129" s="133"/>
    </row>
    <row r="130" spans="2:3" ht="13.5" customHeight="1" x14ac:dyDescent="0.2">
      <c r="B130" s="141"/>
      <c r="C130" s="133"/>
    </row>
    <row r="131" spans="2:3" ht="13.5" customHeight="1" x14ac:dyDescent="0.2">
      <c r="B131" s="141"/>
      <c r="C131" s="133"/>
    </row>
    <row r="132" spans="2:3" ht="13.5" customHeight="1" x14ac:dyDescent="0.2">
      <c r="B132" s="141"/>
      <c r="C132" s="133"/>
    </row>
    <row r="133" spans="2:3" ht="13.5" customHeight="1" x14ac:dyDescent="0.2">
      <c r="B133" s="141"/>
      <c r="C133" s="133"/>
    </row>
    <row r="134" spans="2:3" ht="13.5" customHeight="1" x14ac:dyDescent="0.2">
      <c r="B134" s="141"/>
      <c r="C134" s="133"/>
    </row>
    <row r="135" spans="2:3" ht="13.5" customHeight="1" x14ac:dyDescent="0.2">
      <c r="C135" s="133"/>
    </row>
    <row r="136" spans="2:3" ht="13.5" customHeight="1" x14ac:dyDescent="0.2">
      <c r="C136" s="133"/>
    </row>
    <row r="137" spans="2:3" ht="13.5" customHeight="1" x14ac:dyDescent="0.2">
      <c r="C137" s="133"/>
    </row>
    <row r="138" spans="2:3" ht="13.5" customHeight="1" x14ac:dyDescent="0.2">
      <c r="C138" s="133"/>
    </row>
    <row r="139" spans="2:3" ht="13.5" customHeight="1" x14ac:dyDescent="0.2">
      <c r="C139" s="133"/>
    </row>
    <row r="140" spans="2:3" ht="13.5" customHeight="1" x14ac:dyDescent="0.2">
      <c r="C140" s="133"/>
    </row>
    <row r="141" spans="2:3" ht="13.5" customHeight="1" x14ac:dyDescent="0.2">
      <c r="C141" s="133"/>
    </row>
    <row r="142" spans="2:3" ht="13.5" customHeight="1" x14ac:dyDescent="0.2">
      <c r="C142" s="133"/>
    </row>
    <row r="143" spans="2:3" ht="13.5" customHeight="1" x14ac:dyDescent="0.2">
      <c r="C143" s="133"/>
    </row>
    <row r="144" spans="2:3" ht="13.5" customHeight="1" x14ac:dyDescent="0.2">
      <c r="C144" s="133"/>
    </row>
    <row r="145" spans="3:3" ht="13.5" customHeight="1" x14ac:dyDescent="0.2">
      <c r="C145" s="133"/>
    </row>
    <row r="146" spans="3:3" ht="13.5" customHeight="1" x14ac:dyDescent="0.2">
      <c r="C146" s="133"/>
    </row>
    <row r="147" spans="3:3" ht="13.5" customHeight="1" x14ac:dyDescent="0.2">
      <c r="C147" s="133"/>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9"/>
  <sheetViews>
    <sheetView topLeftCell="B1" zoomScaleNormal="100" workbookViewId="0">
      <selection activeCell="I4" sqref="I4"/>
    </sheetView>
  </sheetViews>
  <sheetFormatPr defaultColWidth="25" defaultRowHeight="12.75" outlineLevelCol="1" x14ac:dyDescent="0.2"/>
  <cols>
    <col min="1" max="1" width="10.42578125" style="61" hidden="1" customWidth="1" outlineLevel="1"/>
    <col min="2" max="2" width="25" style="61" customWidth="1" collapsed="1"/>
    <col min="3" max="8" width="25" style="61" customWidth="1"/>
    <col min="9" max="16384" width="25" style="62"/>
  </cols>
  <sheetData>
    <row r="3" spans="1:9" s="65" customFormat="1" ht="25.5" x14ac:dyDescent="0.2">
      <c r="A3" s="63"/>
      <c r="B3" s="64" t="s">
        <v>15</v>
      </c>
      <c r="C3" s="64" t="s">
        <v>91</v>
      </c>
      <c r="D3" s="64" t="s">
        <v>94</v>
      </c>
      <c r="E3" s="64" t="s">
        <v>95</v>
      </c>
      <c r="F3" s="64" t="s">
        <v>96</v>
      </c>
      <c r="G3" s="64" t="s">
        <v>100</v>
      </c>
      <c r="H3" s="64" t="s">
        <v>101</v>
      </c>
      <c r="I3" s="65" t="s">
        <v>229</v>
      </c>
    </row>
    <row r="4" spans="1:9" x14ac:dyDescent="0.2">
      <c r="A4" s="66" t="s">
        <v>102</v>
      </c>
      <c r="B4" s="66" t="s">
        <v>7</v>
      </c>
      <c r="C4" s="66" t="s">
        <v>103</v>
      </c>
      <c r="D4" s="66" t="s">
        <v>104</v>
      </c>
      <c r="E4" s="66" t="s">
        <v>202</v>
      </c>
      <c r="F4" s="66" t="s">
        <v>105</v>
      </c>
      <c r="G4" s="66">
        <v>0</v>
      </c>
      <c r="H4" s="66" t="s">
        <v>106</v>
      </c>
      <c r="I4" s="62" t="s">
        <v>218</v>
      </c>
    </row>
    <row r="5" spans="1:9" x14ac:dyDescent="0.2">
      <c r="A5" s="66" t="s">
        <v>1</v>
      </c>
      <c r="B5" s="66" t="s">
        <v>1</v>
      </c>
      <c r="C5" s="66" t="s">
        <v>107</v>
      </c>
      <c r="D5" s="66" t="s">
        <v>108</v>
      </c>
      <c r="E5" s="66" t="s">
        <v>203</v>
      </c>
      <c r="F5" s="66" t="s">
        <v>216</v>
      </c>
      <c r="G5" s="67" t="s">
        <v>111</v>
      </c>
      <c r="H5" s="66" t="s">
        <v>107</v>
      </c>
      <c r="I5" s="62" t="s">
        <v>219</v>
      </c>
    </row>
    <row r="6" spans="1:9" x14ac:dyDescent="0.2">
      <c r="A6" s="66" t="s">
        <v>112</v>
      </c>
      <c r="B6" s="66" t="s">
        <v>16</v>
      </c>
      <c r="C6" s="66" t="s">
        <v>113</v>
      </c>
      <c r="D6" s="66" t="s">
        <v>114</v>
      </c>
      <c r="E6" s="66" t="s">
        <v>204</v>
      </c>
      <c r="F6" s="66" t="s">
        <v>110</v>
      </c>
      <c r="G6" s="68" t="s">
        <v>117</v>
      </c>
      <c r="H6" s="66" t="s">
        <v>113</v>
      </c>
      <c r="I6" s="62" t="s">
        <v>220</v>
      </c>
    </row>
    <row r="7" spans="1:9" x14ac:dyDescent="0.2">
      <c r="A7" s="66" t="s">
        <v>118</v>
      </c>
      <c r="B7" s="66" t="s">
        <v>17</v>
      </c>
      <c r="C7" s="66" t="s">
        <v>119</v>
      </c>
      <c r="D7" s="66" t="s">
        <v>120</v>
      </c>
      <c r="E7" s="66" t="s">
        <v>109</v>
      </c>
      <c r="F7" s="66" t="s">
        <v>217</v>
      </c>
      <c r="G7" s="68" t="s">
        <v>123</v>
      </c>
      <c r="H7" s="66" t="s">
        <v>119</v>
      </c>
      <c r="I7" s="62" t="s">
        <v>221</v>
      </c>
    </row>
    <row r="8" spans="1:9" x14ac:dyDescent="0.2">
      <c r="A8" s="66" t="s">
        <v>124</v>
      </c>
      <c r="B8" s="66" t="s">
        <v>18</v>
      </c>
      <c r="C8" s="66" t="s">
        <v>125</v>
      </c>
      <c r="D8" s="66"/>
      <c r="E8" s="66" t="s">
        <v>115</v>
      </c>
      <c r="F8" s="66" t="s">
        <v>116</v>
      </c>
      <c r="G8" s="68" t="s">
        <v>127</v>
      </c>
      <c r="H8" s="66" t="s">
        <v>125</v>
      </c>
      <c r="I8" s="62" t="s">
        <v>222</v>
      </c>
    </row>
    <row r="9" spans="1:9" x14ac:dyDescent="0.2">
      <c r="A9" s="66" t="s">
        <v>128</v>
      </c>
      <c r="B9" s="66" t="s">
        <v>19</v>
      </c>
      <c r="C9" s="66" t="s">
        <v>178</v>
      </c>
      <c r="D9" s="66"/>
      <c r="E9" s="66" t="s">
        <v>121</v>
      </c>
      <c r="F9" s="66" t="s">
        <v>122</v>
      </c>
      <c r="G9" s="68" t="s">
        <v>131</v>
      </c>
      <c r="H9" s="66" t="s">
        <v>129</v>
      </c>
      <c r="I9" s="62" t="s">
        <v>223</v>
      </c>
    </row>
    <row r="10" spans="1:9" x14ac:dyDescent="0.2">
      <c r="A10" s="66" t="s">
        <v>132</v>
      </c>
      <c r="B10" s="66" t="s">
        <v>20</v>
      </c>
      <c r="C10" s="66" t="s">
        <v>129</v>
      </c>
      <c r="D10" s="66"/>
      <c r="E10" s="66" t="s">
        <v>126</v>
      </c>
      <c r="F10" s="66" t="s">
        <v>14</v>
      </c>
      <c r="G10" s="68" t="s">
        <v>134</v>
      </c>
      <c r="H10" s="66"/>
      <c r="I10" s="62" t="s">
        <v>224</v>
      </c>
    </row>
    <row r="11" spans="1:9" x14ac:dyDescent="0.2">
      <c r="A11" s="66" t="s">
        <v>135</v>
      </c>
      <c r="B11" s="66" t="s">
        <v>8</v>
      </c>
      <c r="C11" s="66"/>
      <c r="D11" s="66"/>
      <c r="E11" s="66" t="s">
        <v>130</v>
      </c>
      <c r="F11" s="66"/>
      <c r="G11" s="68" t="s">
        <v>137</v>
      </c>
      <c r="H11" s="66"/>
      <c r="I11" s="62" t="s">
        <v>225</v>
      </c>
    </row>
    <row r="12" spans="1:9" x14ac:dyDescent="0.2">
      <c r="A12" s="66" t="s">
        <v>138</v>
      </c>
      <c r="B12" s="66" t="s">
        <v>21</v>
      </c>
      <c r="C12" s="66"/>
      <c r="E12" s="66" t="s">
        <v>133</v>
      </c>
      <c r="F12" s="66"/>
      <c r="G12" s="68" t="s">
        <v>139</v>
      </c>
      <c r="H12" s="66"/>
      <c r="I12" s="62" t="s">
        <v>226</v>
      </c>
    </row>
    <row r="13" spans="1:9" x14ac:dyDescent="0.2">
      <c r="A13" s="66" t="s">
        <v>140</v>
      </c>
      <c r="B13" s="66" t="s">
        <v>22</v>
      </c>
      <c r="C13" s="66"/>
      <c r="E13" s="66" t="s">
        <v>136</v>
      </c>
      <c r="F13" s="66"/>
      <c r="G13" s="68" t="s">
        <v>141</v>
      </c>
      <c r="H13" s="66"/>
      <c r="I13" s="62" t="s">
        <v>227</v>
      </c>
    </row>
    <row r="14" spans="1:9" x14ac:dyDescent="0.2">
      <c r="A14" s="66" t="s">
        <v>2</v>
      </c>
      <c r="B14" s="66" t="s">
        <v>2</v>
      </c>
      <c r="C14" s="66"/>
      <c r="D14" s="66"/>
      <c r="E14" s="66" t="s">
        <v>14</v>
      </c>
      <c r="F14" s="66"/>
      <c r="G14" s="68" t="s">
        <v>142</v>
      </c>
      <c r="H14" s="66"/>
      <c r="I14" s="62" t="s">
        <v>228</v>
      </c>
    </row>
    <row r="15" spans="1:9" x14ac:dyDescent="0.2">
      <c r="A15" s="66" t="s">
        <v>3</v>
      </c>
      <c r="B15" s="66" t="s">
        <v>3</v>
      </c>
      <c r="C15" s="66"/>
      <c r="D15" s="66"/>
      <c r="E15" s="66"/>
      <c r="F15" s="66"/>
      <c r="G15" s="68" t="s">
        <v>143</v>
      </c>
      <c r="H15" s="66"/>
    </row>
    <row r="16" spans="1:9" x14ac:dyDescent="0.2">
      <c r="A16" s="66" t="s">
        <v>144</v>
      </c>
      <c r="B16" s="66" t="s">
        <v>23</v>
      </c>
      <c r="C16" s="66"/>
      <c r="D16" s="66"/>
      <c r="E16" s="66"/>
      <c r="F16" s="66"/>
      <c r="G16" s="68" t="s">
        <v>145</v>
      </c>
      <c r="H16" s="66"/>
    </row>
    <row r="17" spans="1:8" x14ac:dyDescent="0.2">
      <c r="A17" s="66" t="s">
        <v>146</v>
      </c>
      <c r="B17" s="66" t="s">
        <v>24</v>
      </c>
      <c r="C17" s="66"/>
      <c r="D17" s="66"/>
      <c r="E17" s="66"/>
      <c r="F17" s="66"/>
      <c r="G17" s="68"/>
      <c r="H17" s="66"/>
    </row>
    <row r="18" spans="1:8" x14ac:dyDescent="0.2">
      <c r="A18" s="66" t="s">
        <v>4</v>
      </c>
      <c r="B18" s="66" t="s">
        <v>4</v>
      </c>
      <c r="C18" s="66"/>
      <c r="D18" s="66"/>
      <c r="E18" s="66"/>
      <c r="F18" s="66"/>
      <c r="G18" s="68"/>
      <c r="H18" s="66"/>
    </row>
    <row r="19" spans="1:8" x14ac:dyDescent="0.2">
      <c r="A19" s="66" t="s">
        <v>147</v>
      </c>
      <c r="B19" s="66" t="s">
        <v>25</v>
      </c>
      <c r="C19" s="66"/>
      <c r="D19" s="66"/>
      <c r="E19" s="66"/>
      <c r="F19" s="66"/>
      <c r="G19" s="68"/>
      <c r="H19" s="66"/>
    </row>
    <row r="20" spans="1:8" x14ac:dyDescent="0.2">
      <c r="A20" s="66" t="s">
        <v>148</v>
      </c>
      <c r="B20" s="66" t="s">
        <v>26</v>
      </c>
      <c r="C20" s="66"/>
      <c r="D20" s="66"/>
      <c r="E20" s="66"/>
      <c r="F20" s="66"/>
      <c r="G20" s="68"/>
      <c r="H20" s="66"/>
    </row>
    <row r="21" spans="1:8" x14ac:dyDescent="0.2">
      <c r="A21" s="66" t="s">
        <v>149</v>
      </c>
      <c r="B21" s="66" t="s">
        <v>27</v>
      </c>
      <c r="C21" s="66"/>
      <c r="D21" s="66"/>
      <c r="E21" s="66"/>
      <c r="F21" s="66"/>
      <c r="G21" s="68"/>
      <c r="H21" s="66"/>
    </row>
    <row r="22" spans="1:8" x14ac:dyDescent="0.2">
      <c r="A22" s="66" t="s">
        <v>5</v>
      </c>
      <c r="B22" s="66" t="s">
        <v>5</v>
      </c>
      <c r="C22" s="66"/>
      <c r="D22" s="66"/>
      <c r="E22" s="66"/>
      <c r="F22" s="66"/>
      <c r="G22" s="68"/>
      <c r="H22" s="66"/>
    </row>
    <row r="23" spans="1:8" x14ac:dyDescent="0.2">
      <c r="A23" s="66" t="s">
        <v>150</v>
      </c>
      <c r="B23" s="66" t="s">
        <v>28</v>
      </c>
      <c r="C23" s="66"/>
      <c r="D23" s="66"/>
      <c r="E23" s="66"/>
      <c r="F23" s="66"/>
      <c r="G23" s="68"/>
      <c r="H23" s="66"/>
    </row>
    <row r="24" spans="1:8" x14ac:dyDescent="0.2">
      <c r="A24" s="66" t="s">
        <v>151</v>
      </c>
      <c r="B24" s="66" t="s">
        <v>29</v>
      </c>
      <c r="C24" s="66"/>
      <c r="D24" s="66"/>
      <c r="E24" s="66"/>
      <c r="F24" s="66"/>
      <c r="G24" s="68"/>
      <c r="H24" s="66"/>
    </row>
    <row r="25" spans="1:8" x14ac:dyDescent="0.2">
      <c r="A25" s="66" t="s">
        <v>152</v>
      </c>
      <c r="B25" s="66" t="s">
        <v>30</v>
      </c>
      <c r="C25" s="66"/>
      <c r="D25" s="66"/>
      <c r="E25" s="66"/>
      <c r="F25" s="66"/>
      <c r="G25" s="66"/>
      <c r="H25" s="66"/>
    </row>
    <row r="26" spans="1:8" x14ac:dyDescent="0.2">
      <c r="A26" s="66" t="s">
        <v>153</v>
      </c>
      <c r="B26" s="66" t="s">
        <v>31</v>
      </c>
      <c r="C26" s="66"/>
      <c r="D26" s="66"/>
      <c r="E26" s="66"/>
      <c r="F26" s="66"/>
      <c r="G26" s="66"/>
      <c r="H26" s="66"/>
    </row>
    <row r="27" spans="1:8" x14ac:dyDescent="0.2">
      <c r="A27" s="66" t="s">
        <v>154</v>
      </c>
      <c r="B27" s="66" t="s">
        <v>32</v>
      </c>
      <c r="C27" s="66"/>
      <c r="D27" s="66"/>
      <c r="E27" s="66"/>
      <c r="F27" s="66"/>
      <c r="G27" s="66"/>
      <c r="H27" s="66"/>
    </row>
    <row r="28" spans="1:8" x14ac:dyDescent="0.2">
      <c r="A28" s="66" t="s">
        <v>155</v>
      </c>
      <c r="B28" s="66" t="s">
        <v>33</v>
      </c>
      <c r="C28" s="66"/>
      <c r="D28" s="66"/>
      <c r="E28" s="66"/>
      <c r="F28" s="66"/>
      <c r="G28" s="66"/>
      <c r="H28" s="66"/>
    </row>
    <row r="29" spans="1:8" x14ac:dyDescent="0.2">
      <c r="A29" s="66" t="s">
        <v>156</v>
      </c>
      <c r="B29" s="66" t="s">
        <v>34</v>
      </c>
      <c r="C29" s="66"/>
      <c r="D29" s="66"/>
      <c r="E29" s="66"/>
      <c r="F29" s="66"/>
      <c r="G29" s="66"/>
      <c r="H29" s="66"/>
    </row>
    <row r="30" spans="1:8" x14ac:dyDescent="0.2">
      <c r="A30" s="66" t="s">
        <v>157</v>
      </c>
      <c r="B30" s="66" t="s">
        <v>35</v>
      </c>
      <c r="C30" s="66"/>
      <c r="D30" s="66"/>
      <c r="E30" s="66"/>
      <c r="F30" s="66"/>
      <c r="G30" s="66"/>
      <c r="H30" s="66"/>
    </row>
    <row r="31" spans="1:8" x14ac:dyDescent="0.2">
      <c r="A31" s="66" t="s">
        <v>158</v>
      </c>
      <c r="B31" s="66" t="s">
        <v>36</v>
      </c>
      <c r="C31" s="66"/>
      <c r="D31" s="66"/>
      <c r="E31" s="66"/>
      <c r="F31" s="66"/>
      <c r="G31" s="66"/>
      <c r="H31" s="66"/>
    </row>
    <row r="32" spans="1:8" x14ac:dyDescent="0.2">
      <c r="A32" s="66" t="s">
        <v>159</v>
      </c>
      <c r="B32" s="66" t="s">
        <v>37</v>
      </c>
      <c r="C32" s="66"/>
      <c r="D32" s="66"/>
      <c r="E32" s="66"/>
      <c r="F32" s="66"/>
      <c r="G32" s="66"/>
      <c r="H32" s="66"/>
    </row>
    <row r="33" spans="1:8" x14ac:dyDescent="0.2">
      <c r="A33" s="66" t="s">
        <v>160</v>
      </c>
      <c r="B33" s="66" t="s">
        <v>38</v>
      </c>
      <c r="C33" s="66"/>
      <c r="D33" s="66"/>
      <c r="E33" s="66"/>
      <c r="F33" s="66"/>
      <c r="G33" s="66"/>
      <c r="H33" s="66"/>
    </row>
    <row r="34" spans="1:8" x14ac:dyDescent="0.2">
      <c r="A34" s="66" t="s">
        <v>161</v>
      </c>
      <c r="B34" s="66" t="s">
        <v>39</v>
      </c>
      <c r="C34" s="66"/>
      <c r="D34" s="66"/>
      <c r="E34" s="66"/>
      <c r="F34" s="66"/>
      <c r="G34" s="66"/>
      <c r="H34" s="66"/>
    </row>
    <row r="35" spans="1:8" x14ac:dyDescent="0.2">
      <c r="A35" s="66" t="s">
        <v>162</v>
      </c>
      <c r="B35" s="66" t="s">
        <v>40</v>
      </c>
      <c r="C35" s="66"/>
      <c r="D35" s="66"/>
      <c r="E35" s="66"/>
      <c r="F35" s="66"/>
      <c r="G35" s="66"/>
      <c r="H35" s="66"/>
    </row>
    <row r="36" spans="1:8" x14ac:dyDescent="0.2">
      <c r="A36" s="66" t="s">
        <v>163</v>
      </c>
      <c r="B36" s="66" t="s">
        <v>41</v>
      </c>
      <c r="C36" s="66"/>
      <c r="D36" s="66"/>
      <c r="E36" s="66"/>
      <c r="F36" s="66"/>
      <c r="G36" s="66"/>
      <c r="H36" s="66"/>
    </row>
    <row r="37" spans="1:8" x14ac:dyDescent="0.2">
      <c r="A37" s="66" t="s">
        <v>164</v>
      </c>
      <c r="B37" s="66" t="s">
        <v>42</v>
      </c>
      <c r="C37" s="66"/>
      <c r="D37" s="66"/>
      <c r="E37" s="66"/>
      <c r="F37" s="66"/>
      <c r="G37" s="66"/>
      <c r="H37" s="66"/>
    </row>
    <row r="38" spans="1:8" x14ac:dyDescent="0.2">
      <c r="A38" s="66" t="s">
        <v>43</v>
      </c>
      <c r="B38" s="66" t="s">
        <v>43</v>
      </c>
      <c r="C38" s="66"/>
      <c r="D38" s="66"/>
      <c r="E38" s="66"/>
      <c r="F38" s="66"/>
      <c r="G38" s="66"/>
      <c r="H38" s="66"/>
    </row>
    <row r="39" spans="1:8" x14ac:dyDescent="0.2">
      <c r="A39" s="66" t="s">
        <v>165</v>
      </c>
      <c r="B39" s="66" t="s">
        <v>44</v>
      </c>
      <c r="C39" s="66"/>
      <c r="D39" s="66"/>
      <c r="E39" s="66"/>
      <c r="F39" s="66"/>
      <c r="G39" s="66"/>
      <c r="H39" s="66"/>
    </row>
    <row r="40" spans="1:8" x14ac:dyDescent="0.2">
      <c r="A40" s="66" t="s">
        <v>166</v>
      </c>
      <c r="B40" s="66" t="s">
        <v>45</v>
      </c>
      <c r="C40" s="66"/>
      <c r="D40" s="66"/>
      <c r="E40" s="66"/>
      <c r="F40" s="66"/>
      <c r="G40" s="66"/>
      <c r="H40" s="66"/>
    </row>
    <row r="41" spans="1:8" x14ac:dyDescent="0.2">
      <c r="A41" s="66" t="s">
        <v>167</v>
      </c>
      <c r="B41" s="66" t="s">
        <v>46</v>
      </c>
      <c r="C41" s="66"/>
      <c r="D41" s="66"/>
      <c r="E41" s="66"/>
      <c r="F41" s="66"/>
      <c r="G41" s="66"/>
      <c r="H41" s="66"/>
    </row>
    <row r="42" spans="1:8" x14ac:dyDescent="0.2">
      <c r="A42" s="66" t="s">
        <v>168</v>
      </c>
      <c r="B42" s="66" t="s">
        <v>47</v>
      </c>
      <c r="C42" s="66"/>
      <c r="D42" s="66"/>
      <c r="E42" s="66"/>
      <c r="F42" s="66"/>
      <c r="G42" s="66"/>
      <c r="H42" s="66"/>
    </row>
    <row r="43" spans="1:8" x14ac:dyDescent="0.2">
      <c r="A43" s="66" t="s">
        <v>169</v>
      </c>
      <c r="B43" s="66" t="s">
        <v>48</v>
      </c>
      <c r="C43" s="66"/>
      <c r="D43" s="66"/>
      <c r="E43" s="66"/>
      <c r="F43" s="66"/>
      <c r="G43" s="66"/>
      <c r="H43" s="66"/>
    </row>
    <row r="44" spans="1:8" x14ac:dyDescent="0.2">
      <c r="A44" s="66" t="s">
        <v>170</v>
      </c>
      <c r="B44" s="66" t="s">
        <v>49</v>
      </c>
      <c r="C44" s="66"/>
      <c r="D44" s="66"/>
      <c r="E44" s="66"/>
      <c r="F44" s="66"/>
      <c r="G44" s="66"/>
      <c r="H44" s="66"/>
    </row>
    <row r="45" spans="1:8" x14ac:dyDescent="0.2">
      <c r="A45" s="66" t="s">
        <v>171</v>
      </c>
      <c r="B45" s="66" t="s">
        <v>50</v>
      </c>
      <c r="C45" s="66"/>
      <c r="D45" s="66"/>
      <c r="E45" s="66"/>
      <c r="F45" s="66"/>
      <c r="G45" s="66"/>
      <c r="H45" s="66"/>
    </row>
    <row r="46" spans="1:8" x14ac:dyDescent="0.2">
      <c r="A46" s="66" t="s">
        <v>51</v>
      </c>
      <c r="B46" s="66" t="s">
        <v>51</v>
      </c>
      <c r="C46" s="66"/>
      <c r="D46" s="66"/>
      <c r="E46" s="66"/>
      <c r="F46" s="66"/>
      <c r="G46" s="66"/>
      <c r="H46" s="66"/>
    </row>
    <row r="47" spans="1:8" x14ac:dyDescent="0.2">
      <c r="A47" s="66" t="s">
        <v>6</v>
      </c>
      <c r="B47" s="66" t="s">
        <v>6</v>
      </c>
      <c r="C47" s="66"/>
      <c r="D47" s="66"/>
      <c r="E47" s="66"/>
      <c r="F47" s="66"/>
      <c r="G47" s="66"/>
      <c r="H47" s="66"/>
    </row>
    <row r="48" spans="1:8" x14ac:dyDescent="0.2">
      <c r="A48" s="66" t="s">
        <v>172</v>
      </c>
      <c r="B48" s="66" t="s">
        <v>52</v>
      </c>
      <c r="C48" s="66"/>
      <c r="D48" s="66"/>
      <c r="E48" s="66"/>
      <c r="F48" s="66"/>
      <c r="G48" s="66"/>
      <c r="H48" s="66"/>
    </row>
    <row r="49" spans="1:8" x14ac:dyDescent="0.2">
      <c r="A49" s="66" t="s">
        <v>173</v>
      </c>
      <c r="B49" s="66" t="s">
        <v>53</v>
      </c>
      <c r="C49" s="66"/>
      <c r="D49" s="66"/>
      <c r="E49" s="66"/>
      <c r="F49" s="66"/>
      <c r="G49" s="66"/>
      <c r="H49" s="66"/>
    </row>
    <row r="50" spans="1:8" x14ac:dyDescent="0.2">
      <c r="A50" s="66" t="s">
        <v>174</v>
      </c>
      <c r="B50" s="66" t="s">
        <v>54</v>
      </c>
      <c r="C50" s="66"/>
      <c r="D50" s="66"/>
      <c r="E50" s="66"/>
      <c r="F50" s="66"/>
      <c r="G50" s="66"/>
      <c r="H50" s="66"/>
    </row>
    <row r="51" spans="1:8" x14ac:dyDescent="0.2">
      <c r="A51" s="66" t="s">
        <v>175</v>
      </c>
      <c r="B51" s="66" t="s">
        <v>55</v>
      </c>
      <c r="C51" s="66"/>
      <c r="D51" s="66"/>
      <c r="E51" s="66"/>
      <c r="F51" s="66"/>
      <c r="G51" s="66"/>
      <c r="H51" s="66"/>
    </row>
    <row r="52" spans="1:8" x14ac:dyDescent="0.2">
      <c r="A52" s="66" t="s">
        <v>176</v>
      </c>
      <c r="B52" s="66" t="s">
        <v>56</v>
      </c>
      <c r="C52" s="66"/>
      <c r="D52" s="66"/>
      <c r="E52" s="66"/>
      <c r="F52" s="66"/>
      <c r="G52" s="66"/>
      <c r="H52" s="66"/>
    </row>
    <row r="53" spans="1:8" x14ac:dyDescent="0.2">
      <c r="A53" s="66" t="s">
        <v>177</v>
      </c>
      <c r="B53" s="66" t="s">
        <v>57</v>
      </c>
      <c r="C53" s="66"/>
      <c r="D53" s="66"/>
      <c r="E53" s="66"/>
      <c r="F53" s="66"/>
      <c r="G53" s="66"/>
      <c r="H53" s="66"/>
    </row>
    <row r="54" spans="1:8" x14ac:dyDescent="0.2">
      <c r="A54" s="66" t="s">
        <v>58</v>
      </c>
      <c r="B54" s="66" t="s">
        <v>58</v>
      </c>
      <c r="C54" s="66"/>
      <c r="D54" s="66"/>
      <c r="E54" s="66"/>
      <c r="F54" s="66"/>
      <c r="G54" s="66"/>
      <c r="H54" s="66"/>
    </row>
    <row r="55" spans="1:8" x14ac:dyDescent="0.2">
      <c r="C55" s="66"/>
      <c r="D55" s="66"/>
      <c r="E55" s="66"/>
      <c r="F55" s="66"/>
    </row>
    <row r="56" spans="1:8" x14ac:dyDescent="0.2">
      <c r="D56" s="66"/>
      <c r="E56" s="66"/>
      <c r="F56" s="66"/>
    </row>
    <row r="57" spans="1:8" x14ac:dyDescent="0.2">
      <c r="D57" s="66"/>
      <c r="E57" s="66"/>
    </row>
    <row r="58" spans="1:8" x14ac:dyDescent="0.2">
      <c r="D58" s="66"/>
      <c r="E58" s="66"/>
    </row>
    <row r="59" spans="1:8" x14ac:dyDescent="0.2">
      <c r="D59" s="66"/>
      <c r="E59" s="6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2025-06-20T18:52:16Z</cp:lastPrinted>
  <dcterms:created xsi:type="dcterms:W3CDTF">2010-07-08T17:08:30Z</dcterms:created>
  <dcterms:modified xsi:type="dcterms:W3CDTF">2025-06-20T19:03:58Z</dcterms:modified>
</cp:coreProperties>
</file>